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A56639BA-C25E-487B-92CE-562D7150864D}" xr6:coauthVersionLast="47" xr6:coauthVersionMax="47" xr10:uidLastSave="{00000000-0000-0000-0000-000000000000}"/>
  <bookViews>
    <workbookView xWindow="-120" yWindow="-120" windowWidth="29040" windowHeight="1572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4" i="1" l="1"/>
  <c r="G854" i="1"/>
  <c r="F854" i="1"/>
  <c r="E854" i="1"/>
  <c r="D854" i="1"/>
  <c r="C854" i="1"/>
  <c r="B854" i="1"/>
  <c r="H853" i="1"/>
  <c r="G853" i="1"/>
  <c r="F853" i="1"/>
  <c r="E853" i="1"/>
  <c r="D853" i="1"/>
  <c r="C853" i="1"/>
  <c r="B853" i="1"/>
  <c r="H852" i="1"/>
  <c r="G852" i="1"/>
  <c r="F852" i="1"/>
  <c r="E852" i="1"/>
  <c r="D852" i="1"/>
  <c r="C852" i="1"/>
  <c r="B852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G580" i="1"/>
  <c r="F580" i="1"/>
  <c r="E580" i="1"/>
  <c r="D580" i="1"/>
  <c r="C580" i="1"/>
  <c r="B580" i="1"/>
  <c r="H580" i="1" s="1"/>
  <c r="G579" i="1"/>
  <c r="F579" i="1"/>
  <c r="E579" i="1"/>
  <c r="D579" i="1"/>
  <c r="C579" i="1"/>
  <c r="B579" i="1"/>
  <c r="H579" i="1" s="1"/>
  <c r="G578" i="1"/>
  <c r="H578" i="1" s="1"/>
  <c r="F578" i="1"/>
  <c r="E578" i="1"/>
  <c r="D578" i="1"/>
  <c r="C578" i="1"/>
  <c r="B578" i="1"/>
  <c r="G577" i="1"/>
  <c r="F577" i="1"/>
  <c r="E577" i="1"/>
  <c r="D577" i="1"/>
  <c r="C577" i="1"/>
  <c r="B577" i="1"/>
  <c r="H577" i="1" s="1"/>
  <c r="G576" i="1"/>
  <c r="F576" i="1"/>
  <c r="E576" i="1"/>
  <c r="D576" i="1"/>
  <c r="C576" i="1"/>
  <c r="B576" i="1"/>
  <c r="H576" i="1" s="1"/>
  <c r="H575" i="1"/>
  <c r="G575" i="1"/>
  <c r="F575" i="1"/>
  <c r="E575" i="1"/>
  <c r="D575" i="1"/>
  <c r="C575" i="1"/>
  <c r="B575" i="1"/>
  <c r="G574" i="1"/>
  <c r="F574" i="1"/>
  <c r="E574" i="1"/>
  <c r="D574" i="1"/>
  <c r="C574" i="1"/>
  <c r="B574" i="1"/>
  <c r="H574" i="1" s="1"/>
  <c r="G573" i="1"/>
  <c r="F573" i="1"/>
  <c r="E573" i="1"/>
  <c r="D573" i="1"/>
  <c r="C573" i="1"/>
  <c r="B573" i="1"/>
  <c r="H573" i="1" s="1"/>
  <c r="G572" i="1"/>
  <c r="F572" i="1"/>
  <c r="E572" i="1"/>
  <c r="D572" i="1"/>
  <c r="C572" i="1"/>
  <c r="B572" i="1"/>
  <c r="H572" i="1" s="1"/>
  <c r="G571" i="1"/>
  <c r="F571" i="1"/>
  <c r="E571" i="1"/>
  <c r="D571" i="1"/>
  <c r="C571" i="1"/>
  <c r="B571" i="1"/>
  <c r="H571" i="1" s="1"/>
  <c r="G570" i="1"/>
  <c r="F570" i="1"/>
  <c r="E570" i="1"/>
  <c r="H570" i="1" s="1"/>
  <c r="D570" i="1"/>
  <c r="C570" i="1"/>
  <c r="B570" i="1"/>
  <c r="G569" i="1"/>
  <c r="F569" i="1"/>
  <c r="E569" i="1"/>
  <c r="D569" i="1"/>
  <c r="C569" i="1"/>
  <c r="B569" i="1"/>
  <c r="H569" i="1" s="1"/>
  <c r="G568" i="1"/>
  <c r="F568" i="1"/>
  <c r="E568" i="1"/>
  <c r="D568" i="1"/>
  <c r="C568" i="1"/>
  <c r="B568" i="1"/>
  <c r="H568" i="1" s="1"/>
  <c r="G567" i="1"/>
  <c r="F567" i="1"/>
  <c r="H567" i="1" s="1"/>
  <c r="E567" i="1"/>
  <c r="D567" i="1"/>
  <c r="C567" i="1"/>
  <c r="B567" i="1"/>
  <c r="G566" i="1"/>
  <c r="F566" i="1"/>
  <c r="E566" i="1"/>
  <c r="D566" i="1"/>
  <c r="C566" i="1"/>
  <c r="B566" i="1"/>
  <c r="H566" i="1" s="1"/>
  <c r="G565" i="1"/>
  <c r="F565" i="1"/>
  <c r="E565" i="1"/>
  <c r="D565" i="1"/>
  <c r="C565" i="1"/>
  <c r="B565" i="1"/>
  <c r="H565" i="1" s="1"/>
  <c r="G564" i="1"/>
  <c r="H564" i="1" s="1"/>
  <c r="F564" i="1"/>
  <c r="E564" i="1"/>
  <c r="D564" i="1"/>
  <c r="C564" i="1"/>
  <c r="B564" i="1"/>
  <c r="G563" i="1"/>
  <c r="F563" i="1"/>
  <c r="E563" i="1"/>
  <c r="D563" i="1"/>
  <c r="C563" i="1"/>
  <c r="B563" i="1"/>
  <c r="H563" i="1" s="1"/>
  <c r="G562" i="1"/>
  <c r="F562" i="1"/>
  <c r="E562" i="1"/>
  <c r="D562" i="1"/>
  <c r="C562" i="1"/>
  <c r="B562" i="1"/>
  <c r="H562" i="1" s="1"/>
  <c r="H561" i="1"/>
  <c r="G561" i="1"/>
  <c r="F561" i="1"/>
  <c r="F581" i="1" s="1"/>
  <c r="E561" i="1"/>
  <c r="D561" i="1"/>
  <c r="C561" i="1"/>
  <c r="B561" i="1"/>
  <c r="G560" i="1"/>
  <c r="F560" i="1"/>
  <c r="E560" i="1"/>
  <c r="D560" i="1"/>
  <c r="C560" i="1"/>
  <c r="B560" i="1"/>
  <c r="H560" i="1" s="1"/>
  <c r="G559" i="1"/>
  <c r="F559" i="1"/>
  <c r="E559" i="1"/>
  <c r="D559" i="1"/>
  <c r="C559" i="1"/>
  <c r="B559" i="1"/>
  <c r="H559" i="1" s="1"/>
  <c r="G558" i="1"/>
  <c r="G581" i="1" s="1"/>
  <c r="F558" i="1"/>
  <c r="E558" i="1"/>
  <c r="D558" i="1"/>
  <c r="C558" i="1"/>
  <c r="B558" i="1"/>
  <c r="G557" i="1"/>
  <c r="F557" i="1"/>
  <c r="E557" i="1"/>
  <c r="E581" i="1" s="1"/>
  <c r="D557" i="1"/>
  <c r="D581" i="1" s="1"/>
  <c r="C557" i="1"/>
  <c r="C581" i="1" s="1"/>
  <c r="B557" i="1"/>
  <c r="B581" i="1" s="1"/>
  <c r="I539" i="1"/>
  <c r="H539" i="1"/>
  <c r="G539" i="1"/>
  <c r="F539" i="1"/>
  <c r="E539" i="1"/>
  <c r="D539" i="1"/>
  <c r="C539" i="1"/>
  <c r="B539" i="1"/>
  <c r="I538" i="1"/>
  <c r="H538" i="1"/>
  <c r="G538" i="1"/>
  <c r="F538" i="1"/>
  <c r="E538" i="1"/>
  <c r="D538" i="1"/>
  <c r="C538" i="1"/>
  <c r="B538" i="1"/>
  <c r="I537" i="1"/>
  <c r="H537" i="1"/>
  <c r="G537" i="1"/>
  <c r="F537" i="1"/>
  <c r="E537" i="1"/>
  <c r="D537" i="1"/>
  <c r="C537" i="1"/>
  <c r="B537" i="1"/>
  <c r="I536" i="1"/>
  <c r="H536" i="1"/>
  <c r="G536" i="1"/>
  <c r="F536" i="1"/>
  <c r="E536" i="1"/>
  <c r="D536" i="1"/>
  <c r="C536" i="1"/>
  <c r="B536" i="1"/>
  <c r="I535" i="1"/>
  <c r="H535" i="1"/>
  <c r="G535" i="1"/>
  <c r="F535" i="1"/>
  <c r="E535" i="1"/>
  <c r="D535" i="1"/>
  <c r="C535" i="1"/>
  <c r="B535" i="1"/>
  <c r="I534" i="1"/>
  <c r="H534" i="1"/>
  <c r="G534" i="1"/>
  <c r="F534" i="1"/>
  <c r="E534" i="1"/>
  <c r="D534" i="1"/>
  <c r="C534" i="1"/>
  <c r="B534" i="1"/>
  <c r="I533" i="1"/>
  <c r="H533" i="1"/>
  <c r="G533" i="1"/>
  <c r="F533" i="1"/>
  <c r="E533" i="1"/>
  <c r="D533" i="1"/>
  <c r="C533" i="1"/>
  <c r="B533" i="1"/>
  <c r="I532" i="1"/>
  <c r="H532" i="1"/>
  <c r="G532" i="1"/>
  <c r="F532" i="1"/>
  <c r="E532" i="1"/>
  <c r="D532" i="1"/>
  <c r="C532" i="1"/>
  <c r="B532" i="1"/>
  <c r="I531" i="1"/>
  <c r="H531" i="1"/>
  <c r="G531" i="1"/>
  <c r="F531" i="1"/>
  <c r="E531" i="1"/>
  <c r="D531" i="1"/>
  <c r="C531" i="1"/>
  <c r="B531" i="1"/>
  <c r="I530" i="1"/>
  <c r="H530" i="1"/>
  <c r="G530" i="1"/>
  <c r="F530" i="1"/>
  <c r="E530" i="1"/>
  <c r="D530" i="1"/>
  <c r="C530" i="1"/>
  <c r="B530" i="1"/>
  <c r="I529" i="1"/>
  <c r="H529" i="1"/>
  <c r="G529" i="1"/>
  <c r="F529" i="1"/>
  <c r="E529" i="1"/>
  <c r="D529" i="1"/>
  <c r="C529" i="1"/>
  <c r="B529" i="1"/>
  <c r="I528" i="1"/>
  <c r="H528" i="1"/>
  <c r="G528" i="1"/>
  <c r="F528" i="1"/>
  <c r="E528" i="1"/>
  <c r="D528" i="1"/>
  <c r="C528" i="1"/>
  <c r="B528" i="1"/>
  <c r="I527" i="1"/>
  <c r="H527" i="1"/>
  <c r="G527" i="1"/>
  <c r="F527" i="1"/>
  <c r="E527" i="1"/>
  <c r="D527" i="1"/>
  <c r="C527" i="1"/>
  <c r="B527" i="1"/>
  <c r="I526" i="1"/>
  <c r="H526" i="1"/>
  <c r="G526" i="1"/>
  <c r="F526" i="1"/>
  <c r="E526" i="1"/>
  <c r="D526" i="1"/>
  <c r="C526" i="1"/>
  <c r="B526" i="1"/>
  <c r="I525" i="1"/>
  <c r="H525" i="1"/>
  <c r="G525" i="1"/>
  <c r="F525" i="1"/>
  <c r="E525" i="1"/>
  <c r="D525" i="1"/>
  <c r="C525" i="1"/>
  <c r="B525" i="1"/>
  <c r="I524" i="1"/>
  <c r="H524" i="1"/>
  <c r="G524" i="1"/>
  <c r="F524" i="1"/>
  <c r="E524" i="1"/>
  <c r="D524" i="1"/>
  <c r="C524" i="1"/>
  <c r="B524" i="1"/>
  <c r="I523" i="1"/>
  <c r="H523" i="1"/>
  <c r="G523" i="1"/>
  <c r="F523" i="1"/>
  <c r="E523" i="1"/>
  <c r="D523" i="1"/>
  <c r="C523" i="1"/>
  <c r="B523" i="1"/>
  <c r="I522" i="1"/>
  <c r="H522" i="1"/>
  <c r="G522" i="1"/>
  <c r="F522" i="1"/>
  <c r="E522" i="1"/>
  <c r="D522" i="1"/>
  <c r="C522" i="1"/>
  <c r="B522" i="1"/>
  <c r="I521" i="1"/>
  <c r="H521" i="1"/>
  <c r="G521" i="1"/>
  <c r="F521" i="1"/>
  <c r="E521" i="1"/>
  <c r="D521" i="1"/>
  <c r="C521" i="1"/>
  <c r="B521" i="1"/>
  <c r="I520" i="1"/>
  <c r="H520" i="1"/>
  <c r="G520" i="1"/>
  <c r="G544" i="1" s="1"/>
  <c r="F520" i="1"/>
  <c r="F544" i="1" s="1"/>
  <c r="E520" i="1"/>
  <c r="E544" i="1" s="1"/>
  <c r="D520" i="1"/>
  <c r="D544" i="1" s="1"/>
  <c r="C520" i="1"/>
  <c r="B520" i="1"/>
  <c r="I519" i="1"/>
  <c r="H519" i="1"/>
  <c r="G519" i="1"/>
  <c r="F519" i="1"/>
  <c r="E519" i="1"/>
  <c r="D519" i="1"/>
  <c r="C519" i="1"/>
  <c r="B519" i="1"/>
  <c r="I518" i="1"/>
  <c r="H518" i="1"/>
  <c r="G518" i="1"/>
  <c r="F518" i="1"/>
  <c r="E518" i="1"/>
  <c r="D518" i="1"/>
  <c r="C518" i="1"/>
  <c r="C544" i="1" s="1"/>
  <c r="B518" i="1"/>
  <c r="B544" i="1" s="1"/>
  <c r="I517" i="1"/>
  <c r="I544" i="1" s="1"/>
  <c r="H517" i="1"/>
  <c r="H544" i="1" s="1"/>
  <c r="G517" i="1"/>
  <c r="F517" i="1"/>
  <c r="E517" i="1"/>
  <c r="D517" i="1"/>
  <c r="C517" i="1"/>
  <c r="B517" i="1"/>
  <c r="I516" i="1"/>
  <c r="H516" i="1"/>
  <c r="G516" i="1"/>
  <c r="F516" i="1"/>
  <c r="E516" i="1"/>
  <c r="D516" i="1"/>
  <c r="C516" i="1"/>
  <c r="B516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D446" i="1"/>
  <c r="G381" i="1"/>
  <c r="F381" i="1"/>
  <c r="E381" i="1"/>
  <c r="D381" i="1"/>
  <c r="C381" i="1"/>
  <c r="B381" i="1"/>
  <c r="G380" i="1"/>
  <c r="F380" i="1"/>
  <c r="E380" i="1"/>
  <c r="D380" i="1"/>
  <c r="C380" i="1"/>
  <c r="B380" i="1"/>
  <c r="G379" i="1"/>
  <c r="F379" i="1"/>
  <c r="E379" i="1"/>
  <c r="D379" i="1"/>
  <c r="C379" i="1"/>
  <c r="B379" i="1"/>
  <c r="G378" i="1"/>
  <c r="F378" i="1"/>
  <c r="E378" i="1"/>
  <c r="D378" i="1"/>
  <c r="C378" i="1"/>
  <c r="B378" i="1"/>
  <c r="G377" i="1"/>
  <c r="F377" i="1"/>
  <c r="E377" i="1"/>
  <c r="D377" i="1"/>
  <c r="C377" i="1"/>
  <c r="B377" i="1"/>
  <c r="G376" i="1"/>
  <c r="F376" i="1"/>
  <c r="E376" i="1"/>
  <c r="D376" i="1"/>
  <c r="C376" i="1"/>
  <c r="B376" i="1"/>
  <c r="G375" i="1"/>
  <c r="F375" i="1"/>
  <c r="E375" i="1"/>
  <c r="D375" i="1"/>
  <c r="C375" i="1"/>
  <c r="B375" i="1"/>
  <c r="G374" i="1"/>
  <c r="F374" i="1"/>
  <c r="E374" i="1"/>
  <c r="D374" i="1"/>
  <c r="C374" i="1"/>
  <c r="B374" i="1"/>
  <c r="G373" i="1"/>
  <c r="F373" i="1"/>
  <c r="E373" i="1"/>
  <c r="D373" i="1"/>
  <c r="C373" i="1"/>
  <c r="B373" i="1"/>
  <c r="G372" i="1"/>
  <c r="F372" i="1"/>
  <c r="E372" i="1"/>
  <c r="D372" i="1"/>
  <c r="C372" i="1"/>
  <c r="B372" i="1"/>
  <c r="G371" i="1"/>
  <c r="F371" i="1"/>
  <c r="E371" i="1"/>
  <c r="D371" i="1"/>
  <c r="C371" i="1"/>
  <c r="B371" i="1"/>
  <c r="G370" i="1"/>
  <c r="F370" i="1"/>
  <c r="E370" i="1"/>
  <c r="D370" i="1"/>
  <c r="C370" i="1"/>
  <c r="B370" i="1"/>
  <c r="G369" i="1"/>
  <c r="F369" i="1"/>
  <c r="E369" i="1"/>
  <c r="D369" i="1"/>
  <c r="C369" i="1"/>
  <c r="B369" i="1"/>
  <c r="G368" i="1"/>
  <c r="F368" i="1"/>
  <c r="E368" i="1"/>
  <c r="D368" i="1"/>
  <c r="C368" i="1"/>
  <c r="B368" i="1"/>
  <c r="G367" i="1"/>
  <c r="F367" i="1"/>
  <c r="E367" i="1"/>
  <c r="D367" i="1"/>
  <c r="C367" i="1"/>
  <c r="B367" i="1"/>
  <c r="G366" i="1"/>
  <c r="F366" i="1"/>
  <c r="E366" i="1"/>
  <c r="D366" i="1"/>
  <c r="C366" i="1"/>
  <c r="B366" i="1"/>
  <c r="G365" i="1"/>
  <c r="F365" i="1"/>
  <c r="E365" i="1"/>
  <c r="D365" i="1"/>
  <c r="C365" i="1"/>
  <c r="B365" i="1"/>
  <c r="G364" i="1"/>
  <c r="F364" i="1"/>
  <c r="E364" i="1"/>
  <c r="D364" i="1"/>
  <c r="C364" i="1"/>
  <c r="B364" i="1"/>
  <c r="G363" i="1"/>
  <c r="F363" i="1"/>
  <c r="E363" i="1"/>
  <c r="D363" i="1"/>
  <c r="C363" i="1"/>
  <c r="B363" i="1"/>
  <c r="G362" i="1"/>
  <c r="F362" i="1"/>
  <c r="E362" i="1"/>
  <c r="D362" i="1"/>
  <c r="C362" i="1"/>
  <c r="B362" i="1"/>
  <c r="G361" i="1"/>
  <c r="F361" i="1"/>
  <c r="E361" i="1"/>
  <c r="D361" i="1"/>
  <c r="C361" i="1"/>
  <c r="B361" i="1"/>
  <c r="G360" i="1"/>
  <c r="F360" i="1"/>
  <c r="E360" i="1"/>
  <c r="D360" i="1"/>
  <c r="C360" i="1"/>
  <c r="B360" i="1"/>
  <c r="G359" i="1"/>
  <c r="F359" i="1"/>
  <c r="E359" i="1"/>
  <c r="D359" i="1"/>
  <c r="C359" i="1"/>
  <c r="B359" i="1"/>
  <c r="G358" i="1"/>
  <c r="F358" i="1"/>
  <c r="E358" i="1"/>
  <c r="D358" i="1"/>
  <c r="C358" i="1"/>
  <c r="B358" i="1"/>
  <c r="E337" i="1"/>
  <c r="E336" i="1"/>
  <c r="E335" i="1"/>
  <c r="E334" i="1"/>
  <c r="E333" i="1"/>
  <c r="E332" i="1"/>
  <c r="E327" i="1"/>
  <c r="E326" i="1"/>
  <c r="E325" i="1"/>
  <c r="E324" i="1"/>
  <c r="E323" i="1"/>
  <c r="E322" i="1"/>
  <c r="E315" i="1"/>
  <c r="E314" i="1"/>
  <c r="E313" i="1"/>
  <c r="E312" i="1"/>
  <c r="E311" i="1"/>
  <c r="E306" i="1"/>
  <c r="E316" i="1" s="1"/>
  <c r="E305" i="1"/>
  <c r="E304" i="1"/>
  <c r="E303" i="1"/>
  <c r="E302" i="1"/>
  <c r="E301" i="1"/>
  <c r="E286" i="1"/>
  <c r="E285" i="1"/>
  <c r="E284" i="1"/>
  <c r="E283" i="1"/>
  <c r="E282" i="1"/>
  <c r="E281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C158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F40" i="1"/>
  <c r="G40" i="1" s="1"/>
  <c r="E40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6" i="1"/>
  <c r="B2" i="1"/>
  <c r="H558" i="1" l="1"/>
  <c r="H557" i="1"/>
  <c r="H581" i="1" s="1"/>
</calcChain>
</file>

<file path=xl/sharedStrings.xml><?xml version="1.0" encoding="utf-8"?>
<sst xmlns="http://schemas.openxmlformats.org/spreadsheetml/2006/main" count="1280" uniqueCount="416">
  <si>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</si>
  <si>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</si>
  <si>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</si>
  <si>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</si>
  <si>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</si>
  <si>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</si>
  <si>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</si>
  <si>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</si>
  <si>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</si>
  <si>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</si>
  <si>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</si>
  <si>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</si>
  <si>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</si>
  <si>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</si>
  <si>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</si>
  <si>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</si>
  <si>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</si>
  <si>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</si>
  <si>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</si>
  <si>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</si>
  <si>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</si>
  <si>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</si>
  <si>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</si>
  <si>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</si>
  <si>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</si>
  <si>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</si>
  <si>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</si>
  <si>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</si>
  <si>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</si>
  <si>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</si>
  <si>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</si>
  <si>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</si>
  <si>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</si>
  <si>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</si>
  <si>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</si>
  <si>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</si>
  <si>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</si>
  <si>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</si>
  <si>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</si>
  <si>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</si>
  <si>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</si>
  <si>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</si>
  <si>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</si>
  <si>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</si>
  <si>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</si>
  <si>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</si>
  <si>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</si>
  <si>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</si>
  <si>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</si>
  <si>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</si>
  <si>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</si>
  <si>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</si>
  <si>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</si>
  <si>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</si>
  <si>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</si>
  <si>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</si>
  <si>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</si>
  <si>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</si>
  <si>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</si>
  <si>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</si>
  <si>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</si>
  <si>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</si>
  <si>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</si>
  <si>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</si>
  <si>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</si>
  <si>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</si>
  <si>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</si>
  <si>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</si>
  <si>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</si>
  <si>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</si>
  <si>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</si>
  <si>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</si>
  <si>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</si>
  <si>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</si>
  <si>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</si>
  <si>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</si>
  <si>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</si>
  <si>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</si>
  <si>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</si>
  <si>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</si>
  <si>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</si>
  <si>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</si>
  <si>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</si>
  <si>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</si>
  <si>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</si>
  <si>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</si>
  <si>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</si>
  <si>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</si>
  <si>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</si>
  <si>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</si>
  <si>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</si>
  <si>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</si>
  <si>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</si>
  <si>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</si>
  <si>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</si>
  <si>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</si>
  <si>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</si>
  <si>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</si>
  <si>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</si>
  <si>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</si>
  <si>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</si>
  <si>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</si>
  <si>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</si>
  <si>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</si>
  <si>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</si>
  <si>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</si>
  <si>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</si>
  <si>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</si>
  <si>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</si>
  <si>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</si>
  <si>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</si>
  <si>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</si>
  <si>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</si>
  <si>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</si>
  <si>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</si>
  <si>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</si>
  <si>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</si>
  <si>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</si>
  <si>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</si>
  <si>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</si>
  <si>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</si>
  <si>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</si>
  <si>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</si>
  <si>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</si>
  <si>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</si>
  <si>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</si>
  <si>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</si>
  <si>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</si>
  <si>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</si>
  <si>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</si>
  <si>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</si>
  <si>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</si>
  <si>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</si>
  <si>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</si>
  <si>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</si>
  <si>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</si>
  <si>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</si>
  <si>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</si>
  <si>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</si>
  <si>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</si>
  <si>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</si>
  <si>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</si>
  <si>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</si>
  <si>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</si>
  <si>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</si>
  <si>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</si>
  <si>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</si>
  <si>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</si>
  <si>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</si>
  <si>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</si>
  <si>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</si>
  <si>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</si>
  <si>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</si>
  <si>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</si>
  <si>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</si>
  <si>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</si>
  <si>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</si>
  <si>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</si>
  <si>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</si>
  <si>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</si>
  <si>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</si>
  <si>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</si>
  <si>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</si>
  <si>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</si>
  <si>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</si>
  <si>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</si>
  <si>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</si>
  <si>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</si>
  <si>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</si>
  <si>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</si>
  <si>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</si>
  <si>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</si>
  <si>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</si>
  <si>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</si>
  <si>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</si>
  <si>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</si>
  <si>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</si>
  <si>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</si>
  <si>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</si>
  <si>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</si>
  <si>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</si>
  <si>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</si>
  <si>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</si>
  <si>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</si>
  <si>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</si>
  <si>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</si>
  <si>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</si>
  <si>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</si>
  <si>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</si>
  <si>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</si>
  <si>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</si>
  <si>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</si>
  <si>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</si>
  <si>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</si>
  <si>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</si>
  <si>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</si>
  <si>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</si>
  <si>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</si>
  <si>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</si>
  <si>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</si>
  <si>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</si>
  <si>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</si>
  <si>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</si>
  <si>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</si>
  <si>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</si>
  <si>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</si>
  <si>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</si>
  <si>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</si>
  <si>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</si>
  <si>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</si>
  <si>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</si>
  <si>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</si>
  <si>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</si>
  <si>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</si>
  <si>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</si>
  <si>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</si>
  <si>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</si>
  <si>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</si>
  <si>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</si>
  <si>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</si>
  <si>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</si>
  <si>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</si>
  <si>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</si>
  <si>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</si>
  <si>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</si>
  <si>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</si>
  <si>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</si>
  <si>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</si>
  <si>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</si>
  <si>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</si>
  <si>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</si>
  <si>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</si>
  <si>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</si>
  <si>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</si>
  <si>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</si>
  <si>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</si>
  <si>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</si>
  <si>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</si>
  <si>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</si>
  <si>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</si>
  <si>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</si>
  <si>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</si>
  <si>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</si>
  <si>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</si>
  <si>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</si>
  <si>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</si>
  <si>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</si>
  <si>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</si>
  <si>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</si>
  <si>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</si>
  <si>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</si>
  <si>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</si>
  <si>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</si>
  <si>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</si>
  <si>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</si>
  <si>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</si>
  <si>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</si>
  <si>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</si>
  <si>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</si>
  <si>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</si>
  <si>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</si>
  <si>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</si>
  <si>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</si>
  <si>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</si>
  <si>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</si>
  <si>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</si>
  <si>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</si>
  <si>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</si>
  <si>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</si>
  <si>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</si>
  <si>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1995 MWh</t>
  </si>
  <si>
    <t>787.9  GWh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</si>
  <si>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</si>
  <si>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</si>
  <si>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</si>
  <si>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</si>
  <si>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</si>
  <si>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</si>
  <si>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</si>
  <si>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</si>
  <si>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</si>
  <si>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</si>
  <si>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</si>
  <si>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</si>
  <si>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</si>
  <si>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</si>
  <si>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</si>
  <si>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</si>
  <si>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</si>
  <si>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</si>
  <si>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</si>
  <si>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</si>
  <si>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</si>
  <si>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</si>
  <si>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</si>
  <si>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</si>
  <si>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</si>
  <si>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</si>
  <si>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</si>
  <si>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</si>
  <si>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</si>
  <si>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</si>
  <si>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</si>
  <si>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</si>
  <si>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</si>
  <si>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</si>
  <si>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</si>
  <si>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</si>
  <si>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</si>
  <si>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</si>
  <si>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</si>
  <si>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</si>
  <si>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</si>
  <si>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</si>
  <si>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</si>
  <si>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</si>
  <si>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</si>
  <si>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</si>
  <si>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</si>
  <si>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</si>
  <si>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</si>
  <si>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</si>
  <si>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</si>
  <si>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</si>
  <si>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</si>
  <si>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</si>
  <si>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</si>
  <si>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</si>
  <si>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</si>
  <si>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</si>
  <si>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</si>
  <si>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</si>
  <si>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</si>
  <si>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</si>
  <si>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</si>
  <si>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</si>
  <si>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</si>
  <si>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</si>
  <si>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</si>
  <si>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</si>
  <si>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</si>
  <si>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</si>
  <si>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</si>
  <si>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</si>
  <si>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</si>
  <si>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</si>
  <si>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</si>
  <si>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</si>
  <si>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</si>
  <si>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</si>
  <si>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</si>
  <si>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</si>
  <si>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</si>
  <si>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</si>
  <si>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</si>
  <si>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</si>
  <si>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</si>
  <si>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</si>
  <si>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</si>
  <si>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</si>
  <si>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</si>
  <si>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</si>
  <si>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</si>
  <si>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</si>
  <si>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</si>
  <si>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</si>
  <si>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</si>
  <si>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</si>
  <si>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</si>
  <si>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</si>
  <si>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</si>
  <si>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</si>
  <si>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</si>
  <si>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</si>
  <si>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</si>
  <si>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</si>
  <si>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</si>
  <si>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</si>
  <si>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</si>
  <si>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</si>
  <si>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</si>
  <si>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</si>
  <si>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</si>
  <si>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</si>
  <si>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</si>
  <si>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</si>
  <si>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</si>
  <si>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</si>
  <si>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</si>
  <si>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</si>
  <si>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</si>
  <si>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</si>
  <si>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</si>
  <si>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</si>
  <si>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</si>
  <si>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</si>
  <si>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</si>
  <si>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</si>
  <si>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</si>
  <si>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</si>
  <si>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</si>
  <si>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</si>
  <si>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</si>
  <si>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</si>
  <si>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</si>
  <si>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</si>
  <si>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</si>
  <si>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</si>
  <si>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</si>
  <si>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28/04/2025</t>
  </si>
  <si>
    <t>29/04/2025</t>
  </si>
  <si>
    <t>30/04/2025</t>
  </si>
  <si>
    <t>01/05/2025</t>
  </si>
  <si>
    <t>02/05/2025</t>
  </si>
  <si>
    <t>03/05/2025</t>
  </si>
  <si>
    <t>04/05/2025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</si>
</sst>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4" fontId="1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6-4FD8-8BB9-9B529FD88C5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6-4FD8-8BB9-9B529FD8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C-43B0-8E36-FDBBE1DA042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C-43B0-8E36-FDBBE1DA0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568.93550660000005</c:v>
                </c:pt>
                <c:pt idx="1">
                  <c:v>547.22058354999979</c:v>
                </c:pt>
                <c:pt idx="2">
                  <c:v>524.69720409000001</c:v>
                </c:pt>
                <c:pt idx="3">
                  <c:v>506.70405543000004</c:v>
                </c:pt>
                <c:pt idx="4">
                  <c:v>517.18772014000001</c:v>
                </c:pt>
                <c:pt idx="5">
                  <c:v>597.79879220000009</c:v>
                </c:pt>
                <c:pt idx="6">
                  <c:v>671.67426740999997</c:v>
                </c:pt>
                <c:pt idx="7">
                  <c:v>692.90367652000009</c:v>
                </c:pt>
                <c:pt idx="8">
                  <c:v>836.82129359999976</c:v>
                </c:pt>
                <c:pt idx="9">
                  <c:v>915.46525247000011</c:v>
                </c:pt>
                <c:pt idx="10">
                  <c:v>904.35061112999995</c:v>
                </c:pt>
                <c:pt idx="11">
                  <c:v>864.00649963999956</c:v>
                </c:pt>
                <c:pt idx="12">
                  <c:v>839.14791990000026</c:v>
                </c:pt>
                <c:pt idx="13">
                  <c:v>791.77812320999999</c:v>
                </c:pt>
                <c:pt idx="14">
                  <c:v>812.38059465000026</c:v>
                </c:pt>
                <c:pt idx="15">
                  <c:v>770.17857839999999</c:v>
                </c:pt>
                <c:pt idx="16">
                  <c:v>687.07390389999989</c:v>
                </c:pt>
                <c:pt idx="17">
                  <c:v>749.39521889000002</c:v>
                </c:pt>
                <c:pt idx="18">
                  <c:v>1023.3484242000004</c:v>
                </c:pt>
                <c:pt idx="19">
                  <c:v>1092.3092316399998</c:v>
                </c:pt>
                <c:pt idx="20">
                  <c:v>1161.0907875800001</c:v>
                </c:pt>
                <c:pt idx="21">
                  <c:v>1083.2392860499997</c:v>
                </c:pt>
                <c:pt idx="22">
                  <c:v>776.08581682999989</c:v>
                </c:pt>
                <c:pt idx="23">
                  <c:v>639.09246493000001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25-469F-827A-ABB23C5D6AA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584.51550659999998</c:v>
                </c:pt>
                <c:pt idx="1">
                  <c:v>532.16758354999979</c:v>
                </c:pt>
                <c:pt idx="2">
                  <c:v>486.43020409000002</c:v>
                </c:pt>
                <c:pt idx="3">
                  <c:v>497.39805543</c:v>
                </c:pt>
                <c:pt idx="4">
                  <c:v>500.81572014000005</c:v>
                </c:pt>
                <c:pt idx="5">
                  <c:v>538.31479220000017</c:v>
                </c:pt>
                <c:pt idx="6">
                  <c:v>616.67326740999988</c:v>
                </c:pt>
                <c:pt idx="7">
                  <c:v>744.80967652000004</c:v>
                </c:pt>
                <c:pt idx="8">
                  <c:v>870.83829359999982</c:v>
                </c:pt>
                <c:pt idx="9">
                  <c:v>924.91725247000022</c:v>
                </c:pt>
                <c:pt idx="10">
                  <c:v>941.43961113</c:v>
                </c:pt>
                <c:pt idx="11">
                  <c:v>940.55249963999961</c:v>
                </c:pt>
                <c:pt idx="12">
                  <c:v>907.66691990000027</c:v>
                </c:pt>
                <c:pt idx="13">
                  <c:v>885.97712320999995</c:v>
                </c:pt>
                <c:pt idx="14">
                  <c:v>846.44759465000027</c:v>
                </c:pt>
                <c:pt idx="15">
                  <c:v>801.64057839999998</c:v>
                </c:pt>
                <c:pt idx="16">
                  <c:v>787.04690389999996</c:v>
                </c:pt>
                <c:pt idx="17">
                  <c:v>824.77321889000007</c:v>
                </c:pt>
                <c:pt idx="18">
                  <c:v>869.91642420000039</c:v>
                </c:pt>
                <c:pt idx="19">
                  <c:v>948.06523163999987</c:v>
                </c:pt>
                <c:pt idx="20">
                  <c:v>1004.1837875800002</c:v>
                </c:pt>
                <c:pt idx="21">
                  <c:v>915.79428604999976</c:v>
                </c:pt>
                <c:pt idx="22">
                  <c:v>808.09181682999997</c:v>
                </c:pt>
                <c:pt idx="23">
                  <c:v>694.92746493000004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25-469F-827A-ABB23C5D6AA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-15.579999999999984</c:v>
                </c:pt>
                <c:pt idx="1">
                  <c:v>15.052999999999997</c:v>
                </c:pt>
                <c:pt idx="2">
                  <c:v>38.266999999999996</c:v>
                </c:pt>
                <c:pt idx="3">
                  <c:v>9.30600000000004</c:v>
                </c:pt>
                <c:pt idx="4">
                  <c:v>16.371999999999957</c:v>
                </c:pt>
                <c:pt idx="5">
                  <c:v>59.483999999999924</c:v>
                </c:pt>
                <c:pt idx="6">
                  <c:v>55.001000000000033</c:v>
                </c:pt>
                <c:pt idx="7">
                  <c:v>-51.906000000000006</c:v>
                </c:pt>
                <c:pt idx="8">
                  <c:v>-34.016999999999996</c:v>
                </c:pt>
                <c:pt idx="9">
                  <c:v>-9.452000000000055</c:v>
                </c:pt>
                <c:pt idx="10">
                  <c:v>-37.088999999999999</c:v>
                </c:pt>
                <c:pt idx="11">
                  <c:v>-76.546000000000049</c:v>
                </c:pt>
                <c:pt idx="12">
                  <c:v>-68.519000000000005</c:v>
                </c:pt>
                <c:pt idx="13">
                  <c:v>-94.199000000000012</c:v>
                </c:pt>
                <c:pt idx="14">
                  <c:v>-34.067000000000007</c:v>
                </c:pt>
                <c:pt idx="15">
                  <c:v>-31.461999999999989</c:v>
                </c:pt>
                <c:pt idx="16">
                  <c:v>-99.973000000000013</c:v>
                </c:pt>
                <c:pt idx="17">
                  <c:v>-75.378000000000043</c:v>
                </c:pt>
                <c:pt idx="18">
                  <c:v>153.43200000000002</c:v>
                </c:pt>
                <c:pt idx="19">
                  <c:v>144.24399999999997</c:v>
                </c:pt>
                <c:pt idx="20">
                  <c:v>156.90699999999998</c:v>
                </c:pt>
                <c:pt idx="21">
                  <c:v>167.44499999999994</c:v>
                </c:pt>
                <c:pt idx="22">
                  <c:v>-32.006000000000029</c:v>
                </c:pt>
                <c:pt idx="23">
                  <c:v>-55.83499999999998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25-469F-827A-ABB23C5D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5-4985-B561-68BE3C1B710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5-4985-B561-68BE3C1B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600.16</c:v>
                </c:pt>
                <c:pt idx="1">
                  <c:v>500.46</c:v>
                </c:pt>
                <c:pt idx="2">
                  <c:v>476.48</c:v>
                </c:pt>
                <c:pt idx="3">
                  <c:v>474.7</c:v>
                </c:pt>
                <c:pt idx="4">
                  <c:v>539.57000000000005</c:v>
                </c:pt>
                <c:pt idx="5">
                  <c:v>653.48</c:v>
                </c:pt>
                <c:pt idx="6">
                  <c:v>775.33</c:v>
                </c:pt>
                <c:pt idx="7">
                  <c:v>882.79</c:v>
                </c:pt>
                <c:pt idx="8">
                  <c:v>917.99</c:v>
                </c:pt>
                <c:pt idx="9">
                  <c:v>887.8</c:v>
                </c:pt>
                <c:pt idx="10">
                  <c:v>832.46</c:v>
                </c:pt>
                <c:pt idx="11">
                  <c:v>786.46</c:v>
                </c:pt>
                <c:pt idx="12">
                  <c:v>766.91</c:v>
                </c:pt>
                <c:pt idx="13">
                  <c:v>778.71</c:v>
                </c:pt>
                <c:pt idx="14">
                  <c:v>799.87</c:v>
                </c:pt>
                <c:pt idx="15">
                  <c:v>825.96</c:v>
                </c:pt>
                <c:pt idx="16">
                  <c:v>819.67</c:v>
                </c:pt>
                <c:pt idx="17">
                  <c:v>805.83</c:v>
                </c:pt>
                <c:pt idx="18">
                  <c:v>1044.45</c:v>
                </c:pt>
                <c:pt idx="19">
                  <c:v>1210.83</c:v>
                </c:pt>
                <c:pt idx="20">
                  <c:v>1270.0999999999999</c:v>
                </c:pt>
                <c:pt idx="21">
                  <c:v>1229.9000000000001</c:v>
                </c:pt>
                <c:pt idx="22">
                  <c:v>1051.21</c:v>
                </c:pt>
                <c:pt idx="23">
                  <c:v>875.07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4-42C0-8741-4013E746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633.27</c:v>
                </c:pt>
                <c:pt idx="1">
                  <c:v>541.97</c:v>
                </c:pt>
                <c:pt idx="2">
                  <c:v>509.55</c:v>
                </c:pt>
                <c:pt idx="3">
                  <c:v>514.64</c:v>
                </c:pt>
                <c:pt idx="4">
                  <c:v>520.86</c:v>
                </c:pt>
                <c:pt idx="5">
                  <c:v>667.06</c:v>
                </c:pt>
                <c:pt idx="6">
                  <c:v>824.88</c:v>
                </c:pt>
                <c:pt idx="7">
                  <c:v>1000.71</c:v>
                </c:pt>
                <c:pt idx="8">
                  <c:v>910.98</c:v>
                </c:pt>
                <c:pt idx="9">
                  <c:v>951.22</c:v>
                </c:pt>
                <c:pt idx="10">
                  <c:v>864.31</c:v>
                </c:pt>
                <c:pt idx="11">
                  <c:v>798.85</c:v>
                </c:pt>
                <c:pt idx="12">
                  <c:v>758.53</c:v>
                </c:pt>
                <c:pt idx="13">
                  <c:v>783.24</c:v>
                </c:pt>
                <c:pt idx="14">
                  <c:v>782.36</c:v>
                </c:pt>
                <c:pt idx="15">
                  <c:v>796.07</c:v>
                </c:pt>
                <c:pt idx="16">
                  <c:v>815.02</c:v>
                </c:pt>
                <c:pt idx="17">
                  <c:v>899.45</c:v>
                </c:pt>
                <c:pt idx="18">
                  <c:v>1128.24</c:v>
                </c:pt>
                <c:pt idx="19">
                  <c:v>1157.27</c:v>
                </c:pt>
                <c:pt idx="20">
                  <c:v>1200.92</c:v>
                </c:pt>
                <c:pt idx="21">
                  <c:v>1141.82</c:v>
                </c:pt>
                <c:pt idx="22">
                  <c:v>930.89</c:v>
                </c:pt>
                <c:pt idx="23">
                  <c:v>735.62</c:v>
                </c:pt>
                <c:pt idx="24">
                  <c:v>626.76</c:v>
                </c:pt>
                <c:pt idx="25">
                  <c:v>509</c:v>
                </c:pt>
                <c:pt idx="26">
                  <c:v>471.4</c:v>
                </c:pt>
                <c:pt idx="27">
                  <c:v>457.01</c:v>
                </c:pt>
                <c:pt idx="28">
                  <c:v>467.18</c:v>
                </c:pt>
                <c:pt idx="29">
                  <c:v>544.79</c:v>
                </c:pt>
                <c:pt idx="30">
                  <c:v>902.2</c:v>
                </c:pt>
                <c:pt idx="31">
                  <c:v>1059.9000000000001</c:v>
                </c:pt>
                <c:pt idx="32">
                  <c:v>1108.3499999999999</c:v>
                </c:pt>
                <c:pt idx="33">
                  <c:v>1074.46</c:v>
                </c:pt>
                <c:pt idx="34">
                  <c:v>900.79</c:v>
                </c:pt>
                <c:pt idx="35">
                  <c:v>838.42</c:v>
                </c:pt>
                <c:pt idx="36">
                  <c:v>761.37</c:v>
                </c:pt>
                <c:pt idx="37">
                  <c:v>788.27</c:v>
                </c:pt>
                <c:pt idx="38">
                  <c:v>814.94</c:v>
                </c:pt>
                <c:pt idx="39">
                  <c:v>820.38</c:v>
                </c:pt>
                <c:pt idx="40">
                  <c:v>823</c:v>
                </c:pt>
                <c:pt idx="41">
                  <c:v>892.6</c:v>
                </c:pt>
                <c:pt idx="42">
                  <c:v>1113.32</c:v>
                </c:pt>
                <c:pt idx="43">
                  <c:v>1181.5899999999999</c:v>
                </c:pt>
                <c:pt idx="44">
                  <c:v>1230.3399999999999</c:v>
                </c:pt>
                <c:pt idx="45">
                  <c:v>1159.76</c:v>
                </c:pt>
                <c:pt idx="46">
                  <c:v>928.85</c:v>
                </c:pt>
                <c:pt idx="47">
                  <c:v>698.37</c:v>
                </c:pt>
                <c:pt idx="48">
                  <c:v>561.46</c:v>
                </c:pt>
                <c:pt idx="49">
                  <c:v>466.56</c:v>
                </c:pt>
                <c:pt idx="50">
                  <c:v>433.35</c:v>
                </c:pt>
                <c:pt idx="51">
                  <c:v>441.74</c:v>
                </c:pt>
                <c:pt idx="52">
                  <c:v>443.49</c:v>
                </c:pt>
                <c:pt idx="53">
                  <c:v>508.67</c:v>
                </c:pt>
                <c:pt idx="54">
                  <c:v>795.43</c:v>
                </c:pt>
                <c:pt idx="55">
                  <c:v>1054.48</c:v>
                </c:pt>
                <c:pt idx="56">
                  <c:v>1113.75</c:v>
                </c:pt>
                <c:pt idx="57">
                  <c:v>1045.22</c:v>
                </c:pt>
                <c:pt idx="58">
                  <c:v>922.47</c:v>
                </c:pt>
                <c:pt idx="59">
                  <c:v>847.88</c:v>
                </c:pt>
                <c:pt idx="60">
                  <c:v>817.45</c:v>
                </c:pt>
                <c:pt idx="61">
                  <c:v>822.14</c:v>
                </c:pt>
                <c:pt idx="62">
                  <c:v>866.16</c:v>
                </c:pt>
                <c:pt idx="63">
                  <c:v>804.03</c:v>
                </c:pt>
                <c:pt idx="64">
                  <c:v>777.8</c:v>
                </c:pt>
                <c:pt idx="65">
                  <c:v>813.13</c:v>
                </c:pt>
                <c:pt idx="66">
                  <c:v>1032.8499999999999</c:v>
                </c:pt>
                <c:pt idx="67">
                  <c:v>1213.33</c:v>
                </c:pt>
                <c:pt idx="68">
                  <c:v>1276.98</c:v>
                </c:pt>
                <c:pt idx="69">
                  <c:v>1181.3</c:v>
                </c:pt>
                <c:pt idx="70">
                  <c:v>894.6</c:v>
                </c:pt>
                <c:pt idx="71">
                  <c:v>614.53</c:v>
                </c:pt>
                <c:pt idx="72">
                  <c:v>562.01</c:v>
                </c:pt>
                <c:pt idx="73">
                  <c:v>540.69000000000005</c:v>
                </c:pt>
                <c:pt idx="74">
                  <c:v>525.16</c:v>
                </c:pt>
                <c:pt idx="75">
                  <c:v>488.25</c:v>
                </c:pt>
                <c:pt idx="76">
                  <c:v>493.9</c:v>
                </c:pt>
                <c:pt idx="77">
                  <c:v>591.75</c:v>
                </c:pt>
                <c:pt idx="78">
                  <c:v>658.95</c:v>
                </c:pt>
                <c:pt idx="79">
                  <c:v>776.1</c:v>
                </c:pt>
                <c:pt idx="80">
                  <c:v>886.93</c:v>
                </c:pt>
                <c:pt idx="81">
                  <c:v>892.84</c:v>
                </c:pt>
                <c:pt idx="82">
                  <c:v>848.98</c:v>
                </c:pt>
                <c:pt idx="83">
                  <c:v>814.57</c:v>
                </c:pt>
                <c:pt idx="84">
                  <c:v>844.94</c:v>
                </c:pt>
                <c:pt idx="85">
                  <c:v>852.12</c:v>
                </c:pt>
                <c:pt idx="86">
                  <c:v>801.82</c:v>
                </c:pt>
                <c:pt idx="87">
                  <c:v>706.99</c:v>
                </c:pt>
                <c:pt idx="88">
                  <c:v>755.11</c:v>
                </c:pt>
                <c:pt idx="89">
                  <c:v>753.2</c:v>
                </c:pt>
                <c:pt idx="90">
                  <c:v>1014.92</c:v>
                </c:pt>
                <c:pt idx="91">
                  <c:v>1100.95</c:v>
                </c:pt>
                <c:pt idx="92">
                  <c:v>1126.92</c:v>
                </c:pt>
                <c:pt idx="93">
                  <c:v>1097.6400000000001</c:v>
                </c:pt>
                <c:pt idx="94">
                  <c:v>808.3</c:v>
                </c:pt>
                <c:pt idx="95">
                  <c:v>643.48</c:v>
                </c:pt>
                <c:pt idx="96">
                  <c:v>589.12</c:v>
                </c:pt>
                <c:pt idx="97">
                  <c:v>536.73</c:v>
                </c:pt>
                <c:pt idx="98">
                  <c:v>500.49</c:v>
                </c:pt>
                <c:pt idx="99">
                  <c:v>509.36</c:v>
                </c:pt>
                <c:pt idx="100">
                  <c:v>511.65</c:v>
                </c:pt>
                <c:pt idx="101">
                  <c:v>517.76</c:v>
                </c:pt>
                <c:pt idx="102">
                  <c:v>558.26</c:v>
                </c:pt>
                <c:pt idx="103">
                  <c:v>681.33</c:v>
                </c:pt>
                <c:pt idx="104">
                  <c:v>771.29</c:v>
                </c:pt>
                <c:pt idx="105">
                  <c:v>763.17</c:v>
                </c:pt>
                <c:pt idx="106">
                  <c:v>666.91</c:v>
                </c:pt>
                <c:pt idx="107">
                  <c:v>677.6</c:v>
                </c:pt>
                <c:pt idx="108">
                  <c:v>686.38</c:v>
                </c:pt>
                <c:pt idx="109">
                  <c:v>680.57</c:v>
                </c:pt>
                <c:pt idx="110">
                  <c:v>651.83000000000004</c:v>
                </c:pt>
                <c:pt idx="111">
                  <c:v>650.74</c:v>
                </c:pt>
                <c:pt idx="112">
                  <c:v>681.73</c:v>
                </c:pt>
                <c:pt idx="113">
                  <c:v>735.87</c:v>
                </c:pt>
                <c:pt idx="114">
                  <c:v>828.16</c:v>
                </c:pt>
                <c:pt idx="115">
                  <c:v>968.22</c:v>
                </c:pt>
                <c:pt idx="116">
                  <c:v>1014.34</c:v>
                </c:pt>
                <c:pt idx="117">
                  <c:v>953.47</c:v>
                </c:pt>
                <c:pt idx="118">
                  <c:v>801.81</c:v>
                </c:pt>
                <c:pt idx="119">
                  <c:v>665.81</c:v>
                </c:pt>
                <c:pt idx="120">
                  <c:v>600.16</c:v>
                </c:pt>
                <c:pt idx="121">
                  <c:v>500.46</c:v>
                </c:pt>
                <c:pt idx="122">
                  <c:v>476.48</c:v>
                </c:pt>
                <c:pt idx="123">
                  <c:v>474.7</c:v>
                </c:pt>
                <c:pt idx="124">
                  <c:v>539.57000000000005</c:v>
                </c:pt>
                <c:pt idx="125">
                  <c:v>653.48</c:v>
                </c:pt>
                <c:pt idx="126">
                  <c:v>775.33</c:v>
                </c:pt>
                <c:pt idx="127">
                  <c:v>882.79</c:v>
                </c:pt>
                <c:pt idx="128">
                  <c:v>917.99</c:v>
                </c:pt>
                <c:pt idx="129">
                  <c:v>887.8</c:v>
                </c:pt>
                <c:pt idx="130">
                  <c:v>832.46</c:v>
                </c:pt>
                <c:pt idx="131">
                  <c:v>786.46</c:v>
                </c:pt>
                <c:pt idx="132">
                  <c:v>766.91</c:v>
                </c:pt>
                <c:pt idx="133">
                  <c:v>778.71</c:v>
                </c:pt>
                <c:pt idx="134">
                  <c:v>799.87</c:v>
                </c:pt>
                <c:pt idx="135">
                  <c:v>825.96</c:v>
                </c:pt>
                <c:pt idx="136">
                  <c:v>819.67</c:v>
                </c:pt>
                <c:pt idx="137">
                  <c:v>805.83</c:v>
                </c:pt>
                <c:pt idx="138">
                  <c:v>1044.45</c:v>
                </c:pt>
                <c:pt idx="139">
                  <c:v>1210.83</c:v>
                </c:pt>
                <c:pt idx="140">
                  <c:v>1270.0999999999999</c:v>
                </c:pt>
                <c:pt idx="141">
                  <c:v>1229.9000000000001</c:v>
                </c:pt>
                <c:pt idx="142">
                  <c:v>1051.21</c:v>
                </c:pt>
                <c:pt idx="143">
                  <c:v>875.07</c:v>
                </c:pt>
                <c:pt idx="144">
                  <c:v>657.66</c:v>
                </c:pt>
                <c:pt idx="145">
                  <c:v>455.6</c:v>
                </c:pt>
                <c:pt idx="146">
                  <c:v>443.1</c:v>
                </c:pt>
                <c:pt idx="147">
                  <c:v>443.36</c:v>
                </c:pt>
                <c:pt idx="148">
                  <c:v>445.45</c:v>
                </c:pt>
                <c:pt idx="149">
                  <c:v>601.39</c:v>
                </c:pt>
                <c:pt idx="150">
                  <c:v>734.07</c:v>
                </c:pt>
                <c:pt idx="151">
                  <c:v>912.72</c:v>
                </c:pt>
                <c:pt idx="152">
                  <c:v>865</c:v>
                </c:pt>
                <c:pt idx="153">
                  <c:v>820.63</c:v>
                </c:pt>
                <c:pt idx="154">
                  <c:v>781.31</c:v>
                </c:pt>
                <c:pt idx="155">
                  <c:v>739.01</c:v>
                </c:pt>
                <c:pt idx="156">
                  <c:v>745.92</c:v>
                </c:pt>
                <c:pt idx="157">
                  <c:v>739.58</c:v>
                </c:pt>
                <c:pt idx="158">
                  <c:v>739.85</c:v>
                </c:pt>
                <c:pt idx="159">
                  <c:v>746.11</c:v>
                </c:pt>
                <c:pt idx="160">
                  <c:v>759.31</c:v>
                </c:pt>
                <c:pt idx="161">
                  <c:v>805.38</c:v>
                </c:pt>
                <c:pt idx="162">
                  <c:v>990.51</c:v>
                </c:pt>
                <c:pt idx="163">
                  <c:v>1181.92</c:v>
                </c:pt>
                <c:pt idx="164">
                  <c:v>1236.05</c:v>
                </c:pt>
                <c:pt idx="165">
                  <c:v>1142.02</c:v>
                </c:pt>
                <c:pt idx="166">
                  <c:v>1053.57</c:v>
                </c:pt>
                <c:pt idx="167">
                  <c:v>803.52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1A-48FD-946B-2904A718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23.624895418977303</c:v>
                </c:pt>
                <c:pt idx="1">
                  <c:v>20.49462018897691</c:v>
                </c:pt>
                <c:pt idx="2">
                  <c:v>18.710173318977013</c:v>
                </c:pt>
                <c:pt idx="3">
                  <c:v>18.951083878977215</c:v>
                </c:pt>
                <c:pt idx="4">
                  <c:v>18.471833718976995</c:v>
                </c:pt>
                <c:pt idx="5">
                  <c:v>18.367226528977199</c:v>
                </c:pt>
                <c:pt idx="6">
                  <c:v>15.564822378976942</c:v>
                </c:pt>
                <c:pt idx="7">
                  <c:v>13.745539168977075</c:v>
                </c:pt>
                <c:pt idx="8">
                  <c:v>15.800120228977221</c:v>
                </c:pt>
                <c:pt idx="9">
                  <c:v>15.652932738977483</c:v>
                </c:pt>
                <c:pt idx="10">
                  <c:v>17.626026498977353</c:v>
                </c:pt>
                <c:pt idx="11">
                  <c:v>18.526958928977024</c:v>
                </c:pt>
                <c:pt idx="12">
                  <c:v>19.446438348976812</c:v>
                </c:pt>
                <c:pt idx="13">
                  <c:v>19.399914618976709</c:v>
                </c:pt>
                <c:pt idx="14">
                  <c:v>19.215605768977412</c:v>
                </c:pt>
                <c:pt idx="15">
                  <c:v>17.840177768976901</c:v>
                </c:pt>
                <c:pt idx="16">
                  <c:v>19.286764148977113</c:v>
                </c:pt>
                <c:pt idx="17">
                  <c:v>18.144334918977279</c:v>
                </c:pt>
                <c:pt idx="18">
                  <c:v>18.813358918976746</c:v>
                </c:pt>
                <c:pt idx="19">
                  <c:v>19.537404478977578</c:v>
                </c:pt>
                <c:pt idx="20">
                  <c:v>23.577231618977294</c:v>
                </c:pt>
                <c:pt idx="21">
                  <c:v>23.199919658977251</c:v>
                </c:pt>
                <c:pt idx="22">
                  <c:v>23.106751058976897</c:v>
                </c:pt>
                <c:pt idx="23">
                  <c:v>23.991011868977012</c:v>
                </c:pt>
                <c:pt idx="24">
                  <c:v>31.330637368977023</c:v>
                </c:pt>
                <c:pt idx="25">
                  <c:v>27.697275838977475</c:v>
                </c:pt>
                <c:pt idx="26">
                  <c:v>25.153400108977166</c:v>
                </c:pt>
                <c:pt idx="27">
                  <c:v>26.251522808977256</c:v>
                </c:pt>
                <c:pt idx="28">
                  <c:v>26.666897078976945</c:v>
                </c:pt>
                <c:pt idx="29">
                  <c:v>28.547935788977384</c:v>
                </c:pt>
                <c:pt idx="30">
                  <c:v>25.316660828977319</c:v>
                </c:pt>
                <c:pt idx="31">
                  <c:v>22.689231448977125</c:v>
                </c:pt>
                <c:pt idx="32">
                  <c:v>23.666242328977205</c:v>
                </c:pt>
                <c:pt idx="33">
                  <c:v>25.08459449897714</c:v>
                </c:pt>
                <c:pt idx="34">
                  <c:v>28.837677438977153</c:v>
                </c:pt>
                <c:pt idx="35">
                  <c:v>23.626064998976517</c:v>
                </c:pt>
                <c:pt idx="36">
                  <c:v>24.144616188977579</c:v>
                </c:pt>
                <c:pt idx="37">
                  <c:v>24.663947148977059</c:v>
                </c:pt>
                <c:pt idx="38">
                  <c:v>24.752026618976515</c:v>
                </c:pt>
                <c:pt idx="39">
                  <c:v>23.737968798977363</c:v>
                </c:pt>
                <c:pt idx="40">
                  <c:v>21.40920286897699</c:v>
                </c:pt>
                <c:pt idx="41">
                  <c:v>28.905267538977114</c:v>
                </c:pt>
                <c:pt idx="42">
                  <c:v>33.976839448977671</c:v>
                </c:pt>
                <c:pt idx="43">
                  <c:v>34.280034348977097</c:v>
                </c:pt>
                <c:pt idx="44">
                  <c:v>31.951790448977818</c:v>
                </c:pt>
                <c:pt idx="45">
                  <c:v>33.745577298976968</c:v>
                </c:pt>
                <c:pt idx="46">
                  <c:v>26.979689948977466</c:v>
                </c:pt>
                <c:pt idx="47">
                  <c:v>21.936034518977749</c:v>
                </c:pt>
                <c:pt idx="48">
                  <c:v>25.870340168977123</c:v>
                </c:pt>
                <c:pt idx="49">
                  <c:v>22.650708738977073</c:v>
                </c:pt>
                <c:pt idx="50">
                  <c:v>20.613822938977478</c:v>
                </c:pt>
                <c:pt idx="51">
                  <c:v>19.856158948977054</c:v>
                </c:pt>
                <c:pt idx="52">
                  <c:v>22.818585508977321</c:v>
                </c:pt>
                <c:pt idx="53">
                  <c:v>25.125121828977058</c:v>
                </c:pt>
                <c:pt idx="54">
                  <c:v>24.892138038977009</c:v>
                </c:pt>
                <c:pt idx="55">
                  <c:v>19.096191458976591</c:v>
                </c:pt>
                <c:pt idx="56">
                  <c:v>19.20519849897687</c:v>
                </c:pt>
                <c:pt idx="57">
                  <c:v>18.935474278976244</c:v>
                </c:pt>
                <c:pt idx="58">
                  <c:v>19.342654288977201</c:v>
                </c:pt>
                <c:pt idx="59">
                  <c:v>19.00867960897699</c:v>
                </c:pt>
                <c:pt idx="60">
                  <c:v>21.594203818977348</c:v>
                </c:pt>
                <c:pt idx="61">
                  <c:v>20.557133228977364</c:v>
                </c:pt>
                <c:pt idx="62">
                  <c:v>18.119251868977244</c:v>
                </c:pt>
                <c:pt idx="63">
                  <c:v>17.838463738977453</c:v>
                </c:pt>
                <c:pt idx="64">
                  <c:v>19.496759268977257</c:v>
                </c:pt>
                <c:pt idx="65">
                  <c:v>26.605929878976667</c:v>
                </c:pt>
                <c:pt idx="66">
                  <c:v>38.786096588977671</c:v>
                </c:pt>
                <c:pt idx="67">
                  <c:v>34.710098388977485</c:v>
                </c:pt>
                <c:pt idx="68">
                  <c:v>33.892128458977368</c:v>
                </c:pt>
                <c:pt idx="69">
                  <c:v>27.663678918976757</c:v>
                </c:pt>
                <c:pt idx="70">
                  <c:v>25.985173558977522</c:v>
                </c:pt>
                <c:pt idx="71">
                  <c:v>23.748442838977326</c:v>
                </c:pt>
                <c:pt idx="72">
                  <c:v>20.787262568977098</c:v>
                </c:pt>
                <c:pt idx="73">
                  <c:v>19.666575998977009</c:v>
                </c:pt>
                <c:pt idx="74">
                  <c:v>18.738015878977194</c:v>
                </c:pt>
                <c:pt idx="75">
                  <c:v>18.210123668977076</c:v>
                </c:pt>
                <c:pt idx="76">
                  <c:v>19.382563998976934</c:v>
                </c:pt>
                <c:pt idx="77">
                  <c:v>23.534668048977323</c:v>
                </c:pt>
                <c:pt idx="78">
                  <c:v>20.806353868977226</c:v>
                </c:pt>
                <c:pt idx="79">
                  <c:v>17.633233978976705</c:v>
                </c:pt>
                <c:pt idx="80">
                  <c:v>19.829254258977244</c:v>
                </c:pt>
                <c:pt idx="81">
                  <c:v>21.787800458977472</c:v>
                </c:pt>
                <c:pt idx="82">
                  <c:v>20.219301508976969</c:v>
                </c:pt>
                <c:pt idx="83">
                  <c:v>22.90551054897719</c:v>
                </c:pt>
                <c:pt idx="84">
                  <c:v>22.688883668976814</c:v>
                </c:pt>
                <c:pt idx="85">
                  <c:v>21.558813858977146</c:v>
                </c:pt>
                <c:pt idx="86">
                  <c:v>18.756727548977324</c:v>
                </c:pt>
                <c:pt idx="87">
                  <c:v>16.299980618977088</c:v>
                </c:pt>
                <c:pt idx="88">
                  <c:v>16.051100968977039</c:v>
                </c:pt>
                <c:pt idx="89">
                  <c:v>22.79742728897736</c:v>
                </c:pt>
                <c:pt idx="90">
                  <c:v>33.112485958976777</c:v>
                </c:pt>
                <c:pt idx="91">
                  <c:v>31.122831378977708</c:v>
                </c:pt>
                <c:pt idx="92">
                  <c:v>34.699967218977463</c:v>
                </c:pt>
                <c:pt idx="93">
                  <c:v>31.248087838977426</c:v>
                </c:pt>
                <c:pt idx="94">
                  <c:v>30.742887918976521</c:v>
                </c:pt>
                <c:pt idx="95">
                  <c:v>26.366657998977189</c:v>
                </c:pt>
                <c:pt idx="96">
                  <c:v>22.731575038976644</c:v>
                </c:pt>
                <c:pt idx="97">
                  <c:v>17.853015758977563</c:v>
                </c:pt>
                <c:pt idx="98">
                  <c:v>15.732633918977399</c:v>
                </c:pt>
                <c:pt idx="99">
                  <c:v>15.020147698976757</c:v>
                </c:pt>
                <c:pt idx="100">
                  <c:v>15.069851038977276</c:v>
                </c:pt>
                <c:pt idx="101">
                  <c:v>17.504380178977044</c:v>
                </c:pt>
                <c:pt idx="102">
                  <c:v>17.314495988977228</c:v>
                </c:pt>
                <c:pt idx="103">
                  <c:v>16.418681108976898</c:v>
                </c:pt>
                <c:pt idx="104">
                  <c:v>22.151653238977133</c:v>
                </c:pt>
                <c:pt idx="105">
                  <c:v>26.932424138977467</c:v>
                </c:pt>
                <c:pt idx="106">
                  <c:v>29.725804768976559</c:v>
                </c:pt>
                <c:pt idx="107">
                  <c:v>31.469968028977064</c:v>
                </c:pt>
                <c:pt idx="108">
                  <c:v>34.997259538977005</c:v>
                </c:pt>
                <c:pt idx="109">
                  <c:v>31.060601398977724</c:v>
                </c:pt>
                <c:pt idx="110">
                  <c:v>20.991193518976615</c:v>
                </c:pt>
                <c:pt idx="111">
                  <c:v>19.079976108977235</c:v>
                </c:pt>
                <c:pt idx="112">
                  <c:v>15.897301158977371</c:v>
                </c:pt>
                <c:pt idx="113">
                  <c:v>22.741082278977274</c:v>
                </c:pt>
                <c:pt idx="114">
                  <c:v>38.307668948977607</c:v>
                </c:pt>
                <c:pt idx="115">
                  <c:v>41.229694358976985</c:v>
                </c:pt>
                <c:pt idx="116">
                  <c:v>43.339269238977295</c:v>
                </c:pt>
                <c:pt idx="117">
                  <c:v>40.438920898976221</c:v>
                </c:pt>
                <c:pt idx="118">
                  <c:v>34.058155298977454</c:v>
                </c:pt>
                <c:pt idx="119">
                  <c:v>23.990874108977323</c:v>
                </c:pt>
                <c:pt idx="120">
                  <c:v>19.41690263897749</c:v>
                </c:pt>
                <c:pt idx="121">
                  <c:v>17.231478698976844</c:v>
                </c:pt>
                <c:pt idx="122">
                  <c:v>16.378212788977294</c:v>
                </c:pt>
                <c:pt idx="123">
                  <c:v>15.827549598977043</c:v>
                </c:pt>
                <c:pt idx="124">
                  <c:v>17.171509818977029</c:v>
                </c:pt>
                <c:pt idx="125">
                  <c:v>16.189769908977041</c:v>
                </c:pt>
                <c:pt idx="126">
                  <c:v>15.039435458977209</c:v>
                </c:pt>
                <c:pt idx="127">
                  <c:v>15.002733538977168</c:v>
                </c:pt>
                <c:pt idx="128">
                  <c:v>19.753944378976939</c:v>
                </c:pt>
                <c:pt idx="129">
                  <c:v>20.047073908976472</c:v>
                </c:pt>
                <c:pt idx="130">
                  <c:v>23.281344258977242</c:v>
                </c:pt>
                <c:pt idx="131">
                  <c:v>23.609825798976772</c:v>
                </c:pt>
                <c:pt idx="132">
                  <c:v>21.933309948977012</c:v>
                </c:pt>
                <c:pt idx="133">
                  <c:v>20.165498828976752</c:v>
                </c:pt>
                <c:pt idx="134">
                  <c:v>19.111630058976971</c:v>
                </c:pt>
                <c:pt idx="135">
                  <c:v>18.798560608976686</c:v>
                </c:pt>
                <c:pt idx="136">
                  <c:v>17.895196208977154</c:v>
                </c:pt>
                <c:pt idx="137">
                  <c:v>25.46659761897763</c:v>
                </c:pt>
                <c:pt idx="138">
                  <c:v>31.471009458977278</c:v>
                </c:pt>
                <c:pt idx="139">
                  <c:v>24.23650112897667</c:v>
                </c:pt>
                <c:pt idx="140">
                  <c:v>19.127241428977186</c:v>
                </c:pt>
                <c:pt idx="141">
                  <c:v>26.665612958977363</c:v>
                </c:pt>
                <c:pt idx="142">
                  <c:v>29.550345508976534</c:v>
                </c:pt>
                <c:pt idx="143">
                  <c:v>24.897918808977465</c:v>
                </c:pt>
                <c:pt idx="144">
                  <c:v>21.679944688976889</c:v>
                </c:pt>
                <c:pt idx="145">
                  <c:v>18.815479178976943</c:v>
                </c:pt>
                <c:pt idx="146">
                  <c:v>18.293589818977125</c:v>
                </c:pt>
                <c:pt idx="147">
                  <c:v>17.593613128976926</c:v>
                </c:pt>
                <c:pt idx="148">
                  <c:v>18.613097378977045</c:v>
                </c:pt>
                <c:pt idx="149">
                  <c:v>16.459481728977153</c:v>
                </c:pt>
                <c:pt idx="150">
                  <c:v>15.677778998976805</c:v>
                </c:pt>
                <c:pt idx="151">
                  <c:v>15.964364148976983</c:v>
                </c:pt>
                <c:pt idx="152">
                  <c:v>24.515830598976436</c:v>
                </c:pt>
                <c:pt idx="153">
                  <c:v>23.748058938977238</c:v>
                </c:pt>
                <c:pt idx="154">
                  <c:v>22.674770068977068</c:v>
                </c:pt>
                <c:pt idx="155">
                  <c:v>19.966629988977047</c:v>
                </c:pt>
                <c:pt idx="156">
                  <c:v>18.385116318977111</c:v>
                </c:pt>
                <c:pt idx="157">
                  <c:v>16.848757508977087</c:v>
                </c:pt>
                <c:pt idx="158">
                  <c:v>16.768394018977119</c:v>
                </c:pt>
                <c:pt idx="159">
                  <c:v>15.782478708977237</c:v>
                </c:pt>
                <c:pt idx="160">
                  <c:v>15.376163738977425</c:v>
                </c:pt>
                <c:pt idx="161">
                  <c:v>21.50024601897735</c:v>
                </c:pt>
                <c:pt idx="162">
                  <c:v>27.389349938976466</c:v>
                </c:pt>
                <c:pt idx="163">
                  <c:v>24.986756728977753</c:v>
                </c:pt>
                <c:pt idx="164">
                  <c:v>25.82316998897727</c:v>
                </c:pt>
                <c:pt idx="165">
                  <c:v>29.364345148977463</c:v>
                </c:pt>
                <c:pt idx="166">
                  <c:v>27.02051216897712</c:v>
                </c:pt>
                <c:pt idx="167">
                  <c:v>23.133308938977279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1A-48FD-946B-2904A718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9-48E6-9A13-E97BB3318006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9-48E6-9A13-E97BB331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F-4EA6-8E4A-21E685CF401C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F-4EA6-8E4A-21E685CF4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7-419C-8A0C-94B1A45C84D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7-419C-8A0C-94B1A45C8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568.93550660000005</c:v>
                </c:pt>
                <c:pt idx="1">
                  <c:v>547.22058354999979</c:v>
                </c:pt>
                <c:pt idx="2">
                  <c:v>524.69720409000001</c:v>
                </c:pt>
                <c:pt idx="3">
                  <c:v>506.70405543000004</c:v>
                </c:pt>
                <c:pt idx="4">
                  <c:v>517.18772014000001</c:v>
                </c:pt>
                <c:pt idx="5">
                  <c:v>597.79879220000009</c:v>
                </c:pt>
                <c:pt idx="6">
                  <c:v>671.67426740999997</c:v>
                </c:pt>
                <c:pt idx="7">
                  <c:v>692.90367652000009</c:v>
                </c:pt>
                <c:pt idx="8">
                  <c:v>836.82129359999976</c:v>
                </c:pt>
                <c:pt idx="9">
                  <c:v>915.46525247000011</c:v>
                </c:pt>
                <c:pt idx="10">
                  <c:v>904.35061112999995</c:v>
                </c:pt>
                <c:pt idx="11">
                  <c:v>864.00649963999956</c:v>
                </c:pt>
                <c:pt idx="12">
                  <c:v>839.14791990000026</c:v>
                </c:pt>
                <c:pt idx="13">
                  <c:v>791.77812320999999</c:v>
                </c:pt>
                <c:pt idx="14">
                  <c:v>812.38059465000026</c:v>
                </c:pt>
                <c:pt idx="15">
                  <c:v>770.17857839999999</c:v>
                </c:pt>
                <c:pt idx="16">
                  <c:v>687.07390389999989</c:v>
                </c:pt>
                <c:pt idx="17">
                  <c:v>749.39521889000002</c:v>
                </c:pt>
                <c:pt idx="18">
                  <c:v>1023.3484242000004</c:v>
                </c:pt>
                <c:pt idx="19">
                  <c:v>1092.3092316399998</c:v>
                </c:pt>
                <c:pt idx="20">
                  <c:v>1161.0907875800001</c:v>
                </c:pt>
                <c:pt idx="21">
                  <c:v>1083.2392860499997</c:v>
                </c:pt>
                <c:pt idx="22">
                  <c:v>776.08581682999989</c:v>
                </c:pt>
                <c:pt idx="23">
                  <c:v>639.09246493000001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F5-43DA-9A52-B64B2E5552A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584.51550659999998</c:v>
                </c:pt>
                <c:pt idx="1">
                  <c:v>532.16758354999979</c:v>
                </c:pt>
                <c:pt idx="2">
                  <c:v>486.43020409000002</c:v>
                </c:pt>
                <c:pt idx="3">
                  <c:v>497.39805543</c:v>
                </c:pt>
                <c:pt idx="4">
                  <c:v>500.81572014000005</c:v>
                </c:pt>
                <c:pt idx="5">
                  <c:v>538.31479220000017</c:v>
                </c:pt>
                <c:pt idx="6">
                  <c:v>616.67326740999988</c:v>
                </c:pt>
                <c:pt idx="7">
                  <c:v>744.80967652000004</c:v>
                </c:pt>
                <c:pt idx="8">
                  <c:v>870.83829359999982</c:v>
                </c:pt>
                <c:pt idx="9">
                  <c:v>924.91725247000022</c:v>
                </c:pt>
                <c:pt idx="10">
                  <c:v>941.43961113</c:v>
                </c:pt>
                <c:pt idx="11">
                  <c:v>940.55249963999961</c:v>
                </c:pt>
                <c:pt idx="12">
                  <c:v>907.66691990000027</c:v>
                </c:pt>
                <c:pt idx="13">
                  <c:v>885.97712320999995</c:v>
                </c:pt>
                <c:pt idx="14">
                  <c:v>846.44759465000027</c:v>
                </c:pt>
                <c:pt idx="15">
                  <c:v>801.64057839999998</c:v>
                </c:pt>
                <c:pt idx="16">
                  <c:v>787.04690389999996</c:v>
                </c:pt>
                <c:pt idx="17">
                  <c:v>824.77321889000007</c:v>
                </c:pt>
                <c:pt idx="18">
                  <c:v>869.91642420000039</c:v>
                </c:pt>
                <c:pt idx="19">
                  <c:v>948.06523163999987</c:v>
                </c:pt>
                <c:pt idx="20">
                  <c:v>1004.1837875800002</c:v>
                </c:pt>
                <c:pt idx="21">
                  <c:v>915.79428604999976</c:v>
                </c:pt>
                <c:pt idx="22">
                  <c:v>808.09181682999997</c:v>
                </c:pt>
                <c:pt idx="23">
                  <c:v>694.92746493000004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F5-43DA-9A52-B64B2E5552A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-15.579999999999984</c:v>
                </c:pt>
                <c:pt idx="1">
                  <c:v>15.052999999999997</c:v>
                </c:pt>
                <c:pt idx="2">
                  <c:v>38.266999999999996</c:v>
                </c:pt>
                <c:pt idx="3">
                  <c:v>9.30600000000004</c:v>
                </c:pt>
                <c:pt idx="4">
                  <c:v>16.371999999999957</c:v>
                </c:pt>
                <c:pt idx="5">
                  <c:v>59.483999999999924</c:v>
                </c:pt>
                <c:pt idx="6">
                  <c:v>55.001000000000033</c:v>
                </c:pt>
                <c:pt idx="7">
                  <c:v>-51.906000000000006</c:v>
                </c:pt>
                <c:pt idx="8">
                  <c:v>-34.016999999999996</c:v>
                </c:pt>
                <c:pt idx="9">
                  <c:v>-9.452000000000055</c:v>
                </c:pt>
                <c:pt idx="10">
                  <c:v>-37.088999999999999</c:v>
                </c:pt>
                <c:pt idx="11">
                  <c:v>-76.546000000000049</c:v>
                </c:pt>
                <c:pt idx="12">
                  <c:v>-68.519000000000005</c:v>
                </c:pt>
                <c:pt idx="13">
                  <c:v>-94.199000000000012</c:v>
                </c:pt>
                <c:pt idx="14">
                  <c:v>-34.067000000000007</c:v>
                </c:pt>
                <c:pt idx="15">
                  <c:v>-31.461999999999989</c:v>
                </c:pt>
                <c:pt idx="16">
                  <c:v>-99.973000000000013</c:v>
                </c:pt>
                <c:pt idx="17">
                  <c:v>-75.378000000000043</c:v>
                </c:pt>
                <c:pt idx="18">
                  <c:v>153.43200000000002</c:v>
                </c:pt>
                <c:pt idx="19">
                  <c:v>144.24399999999997</c:v>
                </c:pt>
                <c:pt idx="20">
                  <c:v>156.90699999999998</c:v>
                </c:pt>
                <c:pt idx="21">
                  <c:v>167.44499999999994</c:v>
                </c:pt>
                <c:pt idx="22">
                  <c:v>-32.006000000000029</c:v>
                </c:pt>
                <c:pt idx="23">
                  <c:v>-55.83499999999998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F5-43DA-9A52-B64B2E555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1-46E8-A487-FD138B88FDD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1-46E8-A487-FD138B88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600.16</c:v>
                </c:pt>
                <c:pt idx="1">
                  <c:v>500.46</c:v>
                </c:pt>
                <c:pt idx="2">
                  <c:v>476.48</c:v>
                </c:pt>
                <c:pt idx="3">
                  <c:v>474.7</c:v>
                </c:pt>
                <c:pt idx="4">
                  <c:v>539.57000000000005</c:v>
                </c:pt>
                <c:pt idx="5">
                  <c:v>653.48</c:v>
                </c:pt>
                <c:pt idx="6">
                  <c:v>775.33</c:v>
                </c:pt>
                <c:pt idx="7">
                  <c:v>882.79</c:v>
                </c:pt>
                <c:pt idx="8">
                  <c:v>917.99</c:v>
                </c:pt>
                <c:pt idx="9">
                  <c:v>887.8</c:v>
                </c:pt>
                <c:pt idx="10">
                  <c:v>832.46</c:v>
                </c:pt>
                <c:pt idx="11">
                  <c:v>786.46</c:v>
                </c:pt>
                <c:pt idx="12">
                  <c:v>766.91</c:v>
                </c:pt>
                <c:pt idx="13">
                  <c:v>778.71</c:v>
                </c:pt>
                <c:pt idx="14">
                  <c:v>799.87</c:v>
                </c:pt>
                <c:pt idx="15">
                  <c:v>825.96</c:v>
                </c:pt>
                <c:pt idx="16">
                  <c:v>819.67</c:v>
                </c:pt>
                <c:pt idx="17">
                  <c:v>805.83</c:v>
                </c:pt>
                <c:pt idx="18">
                  <c:v>1044.45</c:v>
                </c:pt>
                <c:pt idx="19">
                  <c:v>1210.83</c:v>
                </c:pt>
                <c:pt idx="20">
                  <c:v>1270.0999999999999</c:v>
                </c:pt>
                <c:pt idx="21">
                  <c:v>1229.9000000000001</c:v>
                </c:pt>
                <c:pt idx="22">
                  <c:v>1051.21</c:v>
                </c:pt>
                <c:pt idx="23">
                  <c:v>875.07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7-499F-914E-60DFD76D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633.27</c:v>
                </c:pt>
                <c:pt idx="1">
                  <c:v>541.97</c:v>
                </c:pt>
                <c:pt idx="2">
                  <c:v>509.55</c:v>
                </c:pt>
                <c:pt idx="3">
                  <c:v>514.64</c:v>
                </c:pt>
                <c:pt idx="4">
                  <c:v>520.86</c:v>
                </c:pt>
                <c:pt idx="5">
                  <c:v>667.06</c:v>
                </c:pt>
                <c:pt idx="6">
                  <c:v>824.88</c:v>
                </c:pt>
                <c:pt idx="7">
                  <c:v>1000.71</c:v>
                </c:pt>
                <c:pt idx="8">
                  <c:v>910.98</c:v>
                </c:pt>
                <c:pt idx="9">
                  <c:v>951.22</c:v>
                </c:pt>
                <c:pt idx="10">
                  <c:v>864.31</c:v>
                </c:pt>
                <c:pt idx="11">
                  <c:v>798.85</c:v>
                </c:pt>
                <c:pt idx="12">
                  <c:v>758.53</c:v>
                </c:pt>
                <c:pt idx="13">
                  <c:v>783.24</c:v>
                </c:pt>
                <c:pt idx="14">
                  <c:v>782.36</c:v>
                </c:pt>
                <c:pt idx="15">
                  <c:v>796.07</c:v>
                </c:pt>
                <c:pt idx="16">
                  <c:v>815.02</c:v>
                </c:pt>
                <c:pt idx="17">
                  <c:v>899.45</c:v>
                </c:pt>
                <c:pt idx="18">
                  <c:v>1128.24</c:v>
                </c:pt>
                <c:pt idx="19">
                  <c:v>1157.27</c:v>
                </c:pt>
                <c:pt idx="20">
                  <c:v>1200.92</c:v>
                </c:pt>
                <c:pt idx="21">
                  <c:v>1141.82</c:v>
                </c:pt>
                <c:pt idx="22">
                  <c:v>930.89</c:v>
                </c:pt>
                <c:pt idx="23">
                  <c:v>735.62</c:v>
                </c:pt>
                <c:pt idx="24">
                  <c:v>626.76</c:v>
                </c:pt>
                <c:pt idx="25">
                  <c:v>509</c:v>
                </c:pt>
                <c:pt idx="26">
                  <c:v>471.4</c:v>
                </c:pt>
                <c:pt idx="27">
                  <c:v>457.01</c:v>
                </c:pt>
                <c:pt idx="28">
                  <c:v>467.18</c:v>
                </c:pt>
                <c:pt idx="29">
                  <c:v>544.79</c:v>
                </c:pt>
                <c:pt idx="30">
                  <c:v>902.2</c:v>
                </c:pt>
                <c:pt idx="31">
                  <c:v>1059.9000000000001</c:v>
                </c:pt>
                <c:pt idx="32">
                  <c:v>1108.3499999999999</c:v>
                </c:pt>
                <c:pt idx="33">
                  <c:v>1074.46</c:v>
                </c:pt>
                <c:pt idx="34">
                  <c:v>900.79</c:v>
                </c:pt>
                <c:pt idx="35">
                  <c:v>838.42</c:v>
                </c:pt>
                <c:pt idx="36">
                  <c:v>761.37</c:v>
                </c:pt>
                <c:pt idx="37">
                  <c:v>788.27</c:v>
                </c:pt>
                <c:pt idx="38">
                  <c:v>814.94</c:v>
                </c:pt>
                <c:pt idx="39">
                  <c:v>820.38</c:v>
                </c:pt>
                <c:pt idx="40">
                  <c:v>823</c:v>
                </c:pt>
                <c:pt idx="41">
                  <c:v>892.6</c:v>
                </c:pt>
                <c:pt idx="42">
                  <c:v>1113.32</c:v>
                </c:pt>
                <c:pt idx="43">
                  <c:v>1181.5899999999999</c:v>
                </c:pt>
                <c:pt idx="44">
                  <c:v>1230.3399999999999</c:v>
                </c:pt>
                <c:pt idx="45">
                  <c:v>1159.76</c:v>
                </c:pt>
                <c:pt idx="46">
                  <c:v>928.85</c:v>
                </c:pt>
                <c:pt idx="47">
                  <c:v>698.37</c:v>
                </c:pt>
                <c:pt idx="48">
                  <c:v>561.46</c:v>
                </c:pt>
                <c:pt idx="49">
                  <c:v>466.56</c:v>
                </c:pt>
                <c:pt idx="50">
                  <c:v>433.35</c:v>
                </c:pt>
                <c:pt idx="51">
                  <c:v>441.74</c:v>
                </c:pt>
                <c:pt idx="52">
                  <c:v>443.49</c:v>
                </c:pt>
                <c:pt idx="53">
                  <c:v>508.67</c:v>
                </c:pt>
                <c:pt idx="54">
                  <c:v>795.43</c:v>
                </c:pt>
                <c:pt idx="55">
                  <c:v>1054.48</c:v>
                </c:pt>
                <c:pt idx="56">
                  <c:v>1113.75</c:v>
                </c:pt>
                <c:pt idx="57">
                  <c:v>1045.22</c:v>
                </c:pt>
                <c:pt idx="58">
                  <c:v>922.47</c:v>
                </c:pt>
                <c:pt idx="59">
                  <c:v>847.88</c:v>
                </c:pt>
                <c:pt idx="60">
                  <c:v>817.45</c:v>
                </c:pt>
                <c:pt idx="61">
                  <c:v>822.14</c:v>
                </c:pt>
                <c:pt idx="62">
                  <c:v>866.16</c:v>
                </c:pt>
                <c:pt idx="63">
                  <c:v>804.03</c:v>
                </c:pt>
                <c:pt idx="64">
                  <c:v>777.8</c:v>
                </c:pt>
                <c:pt idx="65">
                  <c:v>813.13</c:v>
                </c:pt>
                <c:pt idx="66">
                  <c:v>1032.8499999999999</c:v>
                </c:pt>
                <c:pt idx="67">
                  <c:v>1213.33</c:v>
                </c:pt>
                <c:pt idx="68">
                  <c:v>1276.98</c:v>
                </c:pt>
                <c:pt idx="69">
                  <c:v>1181.3</c:v>
                </c:pt>
                <c:pt idx="70">
                  <c:v>894.6</c:v>
                </c:pt>
                <c:pt idx="71">
                  <c:v>614.53</c:v>
                </c:pt>
                <c:pt idx="72">
                  <c:v>562.01</c:v>
                </c:pt>
                <c:pt idx="73">
                  <c:v>540.69000000000005</c:v>
                </c:pt>
                <c:pt idx="74">
                  <c:v>525.16</c:v>
                </c:pt>
                <c:pt idx="75">
                  <c:v>488.25</c:v>
                </c:pt>
                <c:pt idx="76">
                  <c:v>493.9</c:v>
                </c:pt>
                <c:pt idx="77">
                  <c:v>591.75</c:v>
                </c:pt>
                <c:pt idx="78">
                  <c:v>658.95</c:v>
                </c:pt>
                <c:pt idx="79">
                  <c:v>776.1</c:v>
                </c:pt>
                <c:pt idx="80">
                  <c:v>886.93</c:v>
                </c:pt>
                <c:pt idx="81">
                  <c:v>892.84</c:v>
                </c:pt>
                <c:pt idx="82">
                  <c:v>848.98</c:v>
                </c:pt>
                <c:pt idx="83">
                  <c:v>814.57</c:v>
                </c:pt>
                <c:pt idx="84">
                  <c:v>844.94</c:v>
                </c:pt>
                <c:pt idx="85">
                  <c:v>852.12</c:v>
                </c:pt>
                <c:pt idx="86">
                  <c:v>801.82</c:v>
                </c:pt>
                <c:pt idx="87">
                  <c:v>706.99</c:v>
                </c:pt>
                <c:pt idx="88">
                  <c:v>755.11</c:v>
                </c:pt>
                <c:pt idx="89">
                  <c:v>753.2</c:v>
                </c:pt>
                <c:pt idx="90">
                  <c:v>1014.92</c:v>
                </c:pt>
                <c:pt idx="91">
                  <c:v>1100.95</c:v>
                </c:pt>
                <c:pt idx="92">
                  <c:v>1126.92</c:v>
                </c:pt>
                <c:pt idx="93">
                  <c:v>1097.6400000000001</c:v>
                </c:pt>
                <c:pt idx="94">
                  <c:v>808.3</c:v>
                </c:pt>
                <c:pt idx="95">
                  <c:v>643.48</c:v>
                </c:pt>
                <c:pt idx="96">
                  <c:v>589.12</c:v>
                </c:pt>
                <c:pt idx="97">
                  <c:v>536.73</c:v>
                </c:pt>
                <c:pt idx="98">
                  <c:v>500.49</c:v>
                </c:pt>
                <c:pt idx="99">
                  <c:v>509.36</c:v>
                </c:pt>
                <c:pt idx="100">
                  <c:v>511.65</c:v>
                </c:pt>
                <c:pt idx="101">
                  <c:v>517.76</c:v>
                </c:pt>
                <c:pt idx="102">
                  <c:v>558.26</c:v>
                </c:pt>
                <c:pt idx="103">
                  <c:v>681.33</c:v>
                </c:pt>
                <c:pt idx="104">
                  <c:v>771.29</c:v>
                </c:pt>
                <c:pt idx="105">
                  <c:v>763.17</c:v>
                </c:pt>
                <c:pt idx="106">
                  <c:v>666.91</c:v>
                </c:pt>
                <c:pt idx="107">
                  <c:v>677.6</c:v>
                </c:pt>
                <c:pt idx="108">
                  <c:v>686.38</c:v>
                </c:pt>
                <c:pt idx="109">
                  <c:v>680.57</c:v>
                </c:pt>
                <c:pt idx="110">
                  <c:v>651.83000000000004</c:v>
                </c:pt>
                <c:pt idx="111">
                  <c:v>650.74</c:v>
                </c:pt>
                <c:pt idx="112">
                  <c:v>681.73</c:v>
                </c:pt>
                <c:pt idx="113">
                  <c:v>735.87</c:v>
                </c:pt>
                <c:pt idx="114">
                  <c:v>828.16</c:v>
                </c:pt>
                <c:pt idx="115">
                  <c:v>968.22</c:v>
                </c:pt>
                <c:pt idx="116">
                  <c:v>1014.34</c:v>
                </c:pt>
                <c:pt idx="117">
                  <c:v>953.47</c:v>
                </c:pt>
                <c:pt idx="118">
                  <c:v>801.81</c:v>
                </c:pt>
                <c:pt idx="119">
                  <c:v>665.81</c:v>
                </c:pt>
                <c:pt idx="120">
                  <c:v>600.16</c:v>
                </c:pt>
                <c:pt idx="121">
                  <c:v>500.46</c:v>
                </c:pt>
                <c:pt idx="122">
                  <c:v>476.48</c:v>
                </c:pt>
                <c:pt idx="123">
                  <c:v>474.7</c:v>
                </c:pt>
                <c:pt idx="124">
                  <c:v>539.57000000000005</c:v>
                </c:pt>
                <c:pt idx="125">
                  <c:v>653.48</c:v>
                </c:pt>
                <c:pt idx="126">
                  <c:v>775.33</c:v>
                </c:pt>
                <c:pt idx="127">
                  <c:v>882.79</c:v>
                </c:pt>
                <c:pt idx="128">
                  <c:v>917.99</c:v>
                </c:pt>
                <c:pt idx="129">
                  <c:v>887.8</c:v>
                </c:pt>
                <c:pt idx="130">
                  <c:v>832.46</c:v>
                </c:pt>
                <c:pt idx="131">
                  <c:v>786.46</c:v>
                </c:pt>
                <c:pt idx="132">
                  <c:v>766.91</c:v>
                </c:pt>
                <c:pt idx="133">
                  <c:v>778.71</c:v>
                </c:pt>
                <c:pt idx="134">
                  <c:v>799.87</c:v>
                </c:pt>
                <c:pt idx="135">
                  <c:v>825.96</c:v>
                </c:pt>
                <c:pt idx="136">
                  <c:v>819.67</c:v>
                </c:pt>
                <c:pt idx="137">
                  <c:v>805.83</c:v>
                </c:pt>
                <c:pt idx="138">
                  <c:v>1044.45</c:v>
                </c:pt>
                <c:pt idx="139">
                  <c:v>1210.83</c:v>
                </c:pt>
                <c:pt idx="140">
                  <c:v>1270.0999999999999</c:v>
                </c:pt>
                <c:pt idx="141">
                  <c:v>1229.9000000000001</c:v>
                </c:pt>
                <c:pt idx="142">
                  <c:v>1051.21</c:v>
                </c:pt>
                <c:pt idx="143">
                  <c:v>875.07</c:v>
                </c:pt>
                <c:pt idx="144">
                  <c:v>657.66</c:v>
                </c:pt>
                <c:pt idx="145">
                  <c:v>455.6</c:v>
                </c:pt>
                <c:pt idx="146">
                  <c:v>443.1</c:v>
                </c:pt>
                <c:pt idx="147">
                  <c:v>443.36</c:v>
                </c:pt>
                <c:pt idx="148">
                  <c:v>445.45</c:v>
                </c:pt>
                <c:pt idx="149">
                  <c:v>601.39</c:v>
                </c:pt>
                <c:pt idx="150">
                  <c:v>734.07</c:v>
                </c:pt>
                <c:pt idx="151">
                  <c:v>912.72</c:v>
                </c:pt>
                <c:pt idx="152">
                  <c:v>865</c:v>
                </c:pt>
                <c:pt idx="153">
                  <c:v>820.63</c:v>
                </c:pt>
                <c:pt idx="154">
                  <c:v>781.31</c:v>
                </c:pt>
                <c:pt idx="155">
                  <c:v>739.01</c:v>
                </c:pt>
                <c:pt idx="156">
                  <c:v>745.92</c:v>
                </c:pt>
                <c:pt idx="157">
                  <c:v>739.58</c:v>
                </c:pt>
                <c:pt idx="158">
                  <c:v>739.85</c:v>
                </c:pt>
                <c:pt idx="159">
                  <c:v>746.11</c:v>
                </c:pt>
                <c:pt idx="160">
                  <c:v>759.31</c:v>
                </c:pt>
                <c:pt idx="161">
                  <c:v>805.38</c:v>
                </c:pt>
                <c:pt idx="162">
                  <c:v>990.51</c:v>
                </c:pt>
                <c:pt idx="163">
                  <c:v>1181.92</c:v>
                </c:pt>
                <c:pt idx="164">
                  <c:v>1236.05</c:v>
                </c:pt>
                <c:pt idx="165">
                  <c:v>1142.02</c:v>
                </c:pt>
                <c:pt idx="166">
                  <c:v>1053.57</c:v>
                </c:pt>
                <c:pt idx="167">
                  <c:v>803.52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52-434E-A0E3-71A39130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23.624895418977303</c:v>
                </c:pt>
                <c:pt idx="1">
                  <c:v>20.49462018897691</c:v>
                </c:pt>
                <c:pt idx="2">
                  <c:v>18.710173318977013</c:v>
                </c:pt>
                <c:pt idx="3">
                  <c:v>18.951083878977215</c:v>
                </c:pt>
                <c:pt idx="4">
                  <c:v>18.471833718976995</c:v>
                </c:pt>
                <c:pt idx="5">
                  <c:v>18.367226528977199</c:v>
                </c:pt>
                <c:pt idx="6">
                  <c:v>15.564822378976942</c:v>
                </c:pt>
                <c:pt idx="7">
                  <c:v>13.745539168977075</c:v>
                </c:pt>
                <c:pt idx="8">
                  <c:v>15.800120228977221</c:v>
                </c:pt>
                <c:pt idx="9">
                  <c:v>15.652932738977483</c:v>
                </c:pt>
                <c:pt idx="10">
                  <c:v>17.626026498977353</c:v>
                </c:pt>
                <c:pt idx="11">
                  <c:v>18.526958928977024</c:v>
                </c:pt>
                <c:pt idx="12">
                  <c:v>19.446438348976812</c:v>
                </c:pt>
                <c:pt idx="13">
                  <c:v>19.399914618976709</c:v>
                </c:pt>
                <c:pt idx="14">
                  <c:v>19.215605768977412</c:v>
                </c:pt>
                <c:pt idx="15">
                  <c:v>17.840177768976901</c:v>
                </c:pt>
                <c:pt idx="16">
                  <c:v>19.286764148977113</c:v>
                </c:pt>
                <c:pt idx="17">
                  <c:v>18.144334918977279</c:v>
                </c:pt>
                <c:pt idx="18">
                  <c:v>18.813358918976746</c:v>
                </c:pt>
                <c:pt idx="19">
                  <c:v>19.537404478977578</c:v>
                </c:pt>
                <c:pt idx="20">
                  <c:v>23.577231618977294</c:v>
                </c:pt>
                <c:pt idx="21">
                  <c:v>23.199919658977251</c:v>
                </c:pt>
                <c:pt idx="22">
                  <c:v>23.106751058976897</c:v>
                </c:pt>
                <c:pt idx="23">
                  <c:v>23.991011868977012</c:v>
                </c:pt>
                <c:pt idx="24">
                  <c:v>31.330637368977023</c:v>
                </c:pt>
                <c:pt idx="25">
                  <c:v>27.697275838977475</c:v>
                </c:pt>
                <c:pt idx="26">
                  <c:v>25.153400108977166</c:v>
                </c:pt>
                <c:pt idx="27">
                  <c:v>26.251522808977256</c:v>
                </c:pt>
                <c:pt idx="28">
                  <c:v>26.666897078976945</c:v>
                </c:pt>
                <c:pt idx="29">
                  <c:v>28.547935788977384</c:v>
                </c:pt>
                <c:pt idx="30">
                  <c:v>25.316660828977319</c:v>
                </c:pt>
                <c:pt idx="31">
                  <c:v>22.689231448977125</c:v>
                </c:pt>
                <c:pt idx="32">
                  <c:v>23.666242328977205</c:v>
                </c:pt>
                <c:pt idx="33">
                  <c:v>25.08459449897714</c:v>
                </c:pt>
                <c:pt idx="34">
                  <c:v>28.837677438977153</c:v>
                </c:pt>
                <c:pt idx="35">
                  <c:v>23.626064998976517</c:v>
                </c:pt>
                <c:pt idx="36">
                  <c:v>24.144616188977579</c:v>
                </c:pt>
                <c:pt idx="37">
                  <c:v>24.663947148977059</c:v>
                </c:pt>
                <c:pt idx="38">
                  <c:v>24.752026618976515</c:v>
                </c:pt>
                <c:pt idx="39">
                  <c:v>23.737968798977363</c:v>
                </c:pt>
                <c:pt idx="40">
                  <c:v>21.40920286897699</c:v>
                </c:pt>
                <c:pt idx="41">
                  <c:v>28.905267538977114</c:v>
                </c:pt>
                <c:pt idx="42">
                  <c:v>33.976839448977671</c:v>
                </c:pt>
                <c:pt idx="43">
                  <c:v>34.280034348977097</c:v>
                </c:pt>
                <c:pt idx="44">
                  <c:v>31.951790448977818</c:v>
                </c:pt>
                <c:pt idx="45">
                  <c:v>33.745577298976968</c:v>
                </c:pt>
                <c:pt idx="46">
                  <c:v>26.979689948977466</c:v>
                </c:pt>
                <c:pt idx="47">
                  <c:v>21.936034518977749</c:v>
                </c:pt>
                <c:pt idx="48">
                  <c:v>25.870340168977123</c:v>
                </c:pt>
                <c:pt idx="49">
                  <c:v>22.650708738977073</c:v>
                </c:pt>
                <c:pt idx="50">
                  <c:v>20.613822938977478</c:v>
                </c:pt>
                <c:pt idx="51">
                  <c:v>19.856158948977054</c:v>
                </c:pt>
                <c:pt idx="52">
                  <c:v>22.818585508977321</c:v>
                </c:pt>
                <c:pt idx="53">
                  <c:v>25.125121828977058</c:v>
                </c:pt>
                <c:pt idx="54">
                  <c:v>24.892138038977009</c:v>
                </c:pt>
                <c:pt idx="55">
                  <c:v>19.096191458976591</c:v>
                </c:pt>
                <c:pt idx="56">
                  <c:v>19.20519849897687</c:v>
                </c:pt>
                <c:pt idx="57">
                  <c:v>18.935474278976244</c:v>
                </c:pt>
                <c:pt idx="58">
                  <c:v>19.342654288977201</c:v>
                </c:pt>
                <c:pt idx="59">
                  <c:v>19.00867960897699</c:v>
                </c:pt>
                <c:pt idx="60">
                  <c:v>21.594203818977348</c:v>
                </c:pt>
                <c:pt idx="61">
                  <c:v>20.557133228977364</c:v>
                </c:pt>
                <c:pt idx="62">
                  <c:v>18.119251868977244</c:v>
                </c:pt>
                <c:pt idx="63">
                  <c:v>17.838463738977453</c:v>
                </c:pt>
                <c:pt idx="64">
                  <c:v>19.496759268977257</c:v>
                </c:pt>
                <c:pt idx="65">
                  <c:v>26.605929878976667</c:v>
                </c:pt>
                <c:pt idx="66">
                  <c:v>38.786096588977671</c:v>
                </c:pt>
                <c:pt idx="67">
                  <c:v>34.710098388977485</c:v>
                </c:pt>
                <c:pt idx="68">
                  <c:v>33.892128458977368</c:v>
                </c:pt>
                <c:pt idx="69">
                  <c:v>27.663678918976757</c:v>
                </c:pt>
                <c:pt idx="70">
                  <c:v>25.985173558977522</c:v>
                </c:pt>
                <c:pt idx="71">
                  <c:v>23.748442838977326</c:v>
                </c:pt>
                <c:pt idx="72">
                  <c:v>20.787262568977098</c:v>
                </c:pt>
                <c:pt idx="73">
                  <c:v>19.666575998977009</c:v>
                </c:pt>
                <c:pt idx="74">
                  <c:v>18.738015878977194</c:v>
                </c:pt>
                <c:pt idx="75">
                  <c:v>18.210123668977076</c:v>
                </c:pt>
                <c:pt idx="76">
                  <c:v>19.382563998976934</c:v>
                </c:pt>
                <c:pt idx="77">
                  <c:v>23.534668048977323</c:v>
                </c:pt>
                <c:pt idx="78">
                  <c:v>20.806353868977226</c:v>
                </c:pt>
                <c:pt idx="79">
                  <c:v>17.633233978976705</c:v>
                </c:pt>
                <c:pt idx="80">
                  <c:v>19.829254258977244</c:v>
                </c:pt>
                <c:pt idx="81">
                  <c:v>21.787800458977472</c:v>
                </c:pt>
                <c:pt idx="82">
                  <c:v>20.219301508976969</c:v>
                </c:pt>
                <c:pt idx="83">
                  <c:v>22.90551054897719</c:v>
                </c:pt>
                <c:pt idx="84">
                  <c:v>22.688883668976814</c:v>
                </c:pt>
                <c:pt idx="85">
                  <c:v>21.558813858977146</c:v>
                </c:pt>
                <c:pt idx="86">
                  <c:v>18.756727548977324</c:v>
                </c:pt>
                <c:pt idx="87">
                  <c:v>16.299980618977088</c:v>
                </c:pt>
                <c:pt idx="88">
                  <c:v>16.051100968977039</c:v>
                </c:pt>
                <c:pt idx="89">
                  <c:v>22.79742728897736</c:v>
                </c:pt>
                <c:pt idx="90">
                  <c:v>33.112485958976777</c:v>
                </c:pt>
                <c:pt idx="91">
                  <c:v>31.122831378977708</c:v>
                </c:pt>
                <c:pt idx="92">
                  <c:v>34.699967218977463</c:v>
                </c:pt>
                <c:pt idx="93">
                  <c:v>31.248087838977426</c:v>
                </c:pt>
                <c:pt idx="94">
                  <c:v>30.742887918976521</c:v>
                </c:pt>
                <c:pt idx="95">
                  <c:v>26.366657998977189</c:v>
                </c:pt>
                <c:pt idx="96">
                  <c:v>22.731575038976644</c:v>
                </c:pt>
                <c:pt idx="97">
                  <c:v>17.853015758977563</c:v>
                </c:pt>
                <c:pt idx="98">
                  <c:v>15.732633918977399</c:v>
                </c:pt>
                <c:pt idx="99">
                  <c:v>15.020147698976757</c:v>
                </c:pt>
                <c:pt idx="100">
                  <c:v>15.069851038977276</c:v>
                </c:pt>
                <c:pt idx="101">
                  <c:v>17.504380178977044</c:v>
                </c:pt>
                <c:pt idx="102">
                  <c:v>17.314495988977228</c:v>
                </c:pt>
                <c:pt idx="103">
                  <c:v>16.418681108976898</c:v>
                </c:pt>
                <c:pt idx="104">
                  <c:v>22.151653238977133</c:v>
                </c:pt>
                <c:pt idx="105">
                  <c:v>26.932424138977467</c:v>
                </c:pt>
                <c:pt idx="106">
                  <c:v>29.725804768976559</c:v>
                </c:pt>
                <c:pt idx="107">
                  <c:v>31.469968028977064</c:v>
                </c:pt>
                <c:pt idx="108">
                  <c:v>34.997259538977005</c:v>
                </c:pt>
                <c:pt idx="109">
                  <c:v>31.060601398977724</c:v>
                </c:pt>
                <c:pt idx="110">
                  <c:v>20.991193518976615</c:v>
                </c:pt>
                <c:pt idx="111">
                  <c:v>19.079976108977235</c:v>
                </c:pt>
                <c:pt idx="112">
                  <c:v>15.897301158977371</c:v>
                </c:pt>
                <c:pt idx="113">
                  <c:v>22.741082278977274</c:v>
                </c:pt>
                <c:pt idx="114">
                  <c:v>38.307668948977607</c:v>
                </c:pt>
                <c:pt idx="115">
                  <c:v>41.229694358976985</c:v>
                </c:pt>
                <c:pt idx="116">
                  <c:v>43.339269238977295</c:v>
                </c:pt>
                <c:pt idx="117">
                  <c:v>40.438920898976221</c:v>
                </c:pt>
                <c:pt idx="118">
                  <c:v>34.058155298977454</c:v>
                </c:pt>
                <c:pt idx="119">
                  <c:v>23.990874108977323</c:v>
                </c:pt>
                <c:pt idx="120">
                  <c:v>19.41690263897749</c:v>
                </c:pt>
                <c:pt idx="121">
                  <c:v>17.231478698976844</c:v>
                </c:pt>
                <c:pt idx="122">
                  <c:v>16.378212788977294</c:v>
                </c:pt>
                <c:pt idx="123">
                  <c:v>15.827549598977043</c:v>
                </c:pt>
                <c:pt idx="124">
                  <c:v>17.171509818977029</c:v>
                </c:pt>
                <c:pt idx="125">
                  <c:v>16.189769908977041</c:v>
                </c:pt>
                <c:pt idx="126">
                  <c:v>15.039435458977209</c:v>
                </c:pt>
                <c:pt idx="127">
                  <c:v>15.002733538977168</c:v>
                </c:pt>
                <c:pt idx="128">
                  <c:v>19.753944378976939</c:v>
                </c:pt>
                <c:pt idx="129">
                  <c:v>20.047073908976472</c:v>
                </c:pt>
                <c:pt idx="130">
                  <c:v>23.281344258977242</c:v>
                </c:pt>
                <c:pt idx="131">
                  <c:v>23.609825798976772</c:v>
                </c:pt>
                <c:pt idx="132">
                  <c:v>21.933309948977012</c:v>
                </c:pt>
                <c:pt idx="133">
                  <c:v>20.165498828976752</c:v>
                </c:pt>
                <c:pt idx="134">
                  <c:v>19.111630058976971</c:v>
                </c:pt>
                <c:pt idx="135">
                  <c:v>18.798560608976686</c:v>
                </c:pt>
                <c:pt idx="136">
                  <c:v>17.895196208977154</c:v>
                </c:pt>
                <c:pt idx="137">
                  <c:v>25.46659761897763</c:v>
                </c:pt>
                <c:pt idx="138">
                  <c:v>31.471009458977278</c:v>
                </c:pt>
                <c:pt idx="139">
                  <c:v>24.23650112897667</c:v>
                </c:pt>
                <c:pt idx="140">
                  <c:v>19.127241428977186</c:v>
                </c:pt>
                <c:pt idx="141">
                  <c:v>26.665612958977363</c:v>
                </c:pt>
                <c:pt idx="142">
                  <c:v>29.550345508976534</c:v>
                </c:pt>
                <c:pt idx="143">
                  <c:v>24.897918808977465</c:v>
                </c:pt>
                <c:pt idx="144">
                  <c:v>21.679944688976889</c:v>
                </c:pt>
                <c:pt idx="145">
                  <c:v>18.815479178976943</c:v>
                </c:pt>
                <c:pt idx="146">
                  <c:v>18.293589818977125</c:v>
                </c:pt>
                <c:pt idx="147">
                  <c:v>17.593613128976926</c:v>
                </c:pt>
                <c:pt idx="148">
                  <c:v>18.613097378977045</c:v>
                </c:pt>
                <c:pt idx="149">
                  <c:v>16.459481728977153</c:v>
                </c:pt>
                <c:pt idx="150">
                  <c:v>15.677778998976805</c:v>
                </c:pt>
                <c:pt idx="151">
                  <c:v>15.964364148976983</c:v>
                </c:pt>
                <c:pt idx="152">
                  <c:v>24.515830598976436</c:v>
                </c:pt>
                <c:pt idx="153">
                  <c:v>23.748058938977238</c:v>
                </c:pt>
                <c:pt idx="154">
                  <c:v>22.674770068977068</c:v>
                </c:pt>
                <c:pt idx="155">
                  <c:v>19.966629988977047</c:v>
                </c:pt>
                <c:pt idx="156">
                  <c:v>18.385116318977111</c:v>
                </c:pt>
                <c:pt idx="157">
                  <c:v>16.848757508977087</c:v>
                </c:pt>
                <c:pt idx="158">
                  <c:v>16.768394018977119</c:v>
                </c:pt>
                <c:pt idx="159">
                  <c:v>15.782478708977237</c:v>
                </c:pt>
                <c:pt idx="160">
                  <c:v>15.376163738977425</c:v>
                </c:pt>
                <c:pt idx="161">
                  <c:v>21.50024601897735</c:v>
                </c:pt>
                <c:pt idx="162">
                  <c:v>27.389349938976466</c:v>
                </c:pt>
                <c:pt idx="163">
                  <c:v>24.986756728977753</c:v>
                </c:pt>
                <c:pt idx="164">
                  <c:v>25.82316998897727</c:v>
                </c:pt>
                <c:pt idx="165">
                  <c:v>29.364345148977463</c:v>
                </c:pt>
                <c:pt idx="166">
                  <c:v>27.02051216897712</c:v>
                </c:pt>
                <c:pt idx="167">
                  <c:v>23.133308938977279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52-434E-A0E3-71A39130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7-4301-9FBF-CAA88E056874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7-4301-9FBF-CAA88E05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9-418E-BA04-1F0F24203BB3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9-418E-BA04-1F0F2420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7-45E2-8524-66D348BD844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7-45E2-8524-66D348BD8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4CC9FE44-4ECA-4E35-9E00-F687319E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A7F949E1-5813-47DC-82E4-CDFEB56AF1F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91826AB-7ACA-41EB-AF7E-E199BDF17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4579C12-ACEC-4A7A-B0A6-E23826680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409820C-567F-4C33-8DDF-41ED718C2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1D418FA-0EDC-4C0C-B383-B4E09B0D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7FEA194-0351-4FA3-B511-58E01F229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217F393-74B2-4568-912F-D67F20DAD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F35AF8D-0EBB-45CC-A2BA-7A60D544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081961D-49B7-40A6-B115-8C8319E09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E0A5425-AA0B-4E97-92F1-7D49E14F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18BC5498-21C4-43F3-96DA-FDD28D4B7E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8A36B04-5C17-4986-8433-C498ADBF1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8673954-B00C-439C-8360-64AF2AD95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321C524-074F-4BB7-94C2-9DF7616D4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63E02E72-BF36-4B52-82BA-C003B3CDD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BA3E8348-BD99-4E02-A1E2-44AC93CE6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E9E667C4-B535-448F-8ABA-2BD3B03E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3B1C4E31-671B-43D0-8A01-09D8647D3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FFD92BD-6387-467F-B726-EE93FB7C5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CEA6BF9C-98D9-47AB-8666-4999CDE0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65B588-475A-4184-B462-93ECD89961E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33EDBA2-A690-4972-BF49-62846FA2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CBE293C-4E7C-467E-8C39-868B6331EB4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AF7E589-0984-4A8F-9DDE-FF73B39C4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C4754B2-A9F1-4235-874C-BBF5FD3F85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7_04_2025.xlsx" TargetMode="External"/><Relationship Id="rId1" Type="http://schemas.openxmlformats.org/officeDocument/2006/relationships/externalLinkPath" Target="/Users/dritan.marku/Desktop/Poblikime%20ne%20web%20OST/publikime/Publikimi%20i%20t&#235;%20dh&#235;nave%2027_04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8_04_2025.xlsx" TargetMode="External"/><Relationship Id="rId1" Type="http://schemas.openxmlformats.org/officeDocument/2006/relationships/externalLinkPath" Target="/Users/dritan.marku/Desktop/Poblikime%20ne%20web%20OST/publikime/Publikimi%20i%20t&#235;%20dh&#235;nave%2028_0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21/04/2025</v>
          </cell>
          <cell r="C10" t="str">
            <v>22/04/2025</v>
          </cell>
          <cell r="D10" t="str">
            <v>23/02/2025</v>
          </cell>
          <cell r="E10" t="str">
            <v>24/04/2025</v>
          </cell>
          <cell r="F10" t="str">
            <v>25/04/2025</v>
          </cell>
          <cell r="G10" t="str">
            <v>26/04/2025</v>
          </cell>
          <cell r="H10" t="str">
            <v>27/04/2025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595.4805985500002</v>
          </cell>
          <cell r="E160">
            <v>11.870000000000061</v>
          </cell>
          <cell r="F160">
            <v>583.61059855000008</v>
          </cell>
        </row>
        <row r="161">
          <cell r="D161">
            <v>477.80609140999991</v>
          </cell>
          <cell r="E161">
            <v>-48.99899999999991</v>
          </cell>
          <cell r="F161">
            <v>526.80509140999982</v>
          </cell>
        </row>
        <row r="162">
          <cell r="D162">
            <v>455.56111665000014</v>
          </cell>
          <cell r="E162">
            <v>-43.280999999999949</v>
          </cell>
          <cell r="F162">
            <v>498.84211665000009</v>
          </cell>
        </row>
        <row r="163">
          <cell r="D163">
            <v>465.28445572999976</v>
          </cell>
          <cell r="E163">
            <v>-25.688999999999965</v>
          </cell>
          <cell r="F163">
            <v>490.97345572999973</v>
          </cell>
        </row>
        <row r="164">
          <cell r="D164">
            <v>462.74638575</v>
          </cell>
          <cell r="E164">
            <v>-37.260000000000048</v>
          </cell>
          <cell r="F164">
            <v>500.00638575000005</v>
          </cell>
        </row>
        <row r="165">
          <cell r="D165">
            <v>526.26122379000014</v>
          </cell>
          <cell r="E165">
            <v>-24.184000000000026</v>
          </cell>
          <cell r="F165">
            <v>550.44522379000023</v>
          </cell>
        </row>
        <row r="166">
          <cell r="D166">
            <v>792.28493443999992</v>
          </cell>
          <cell r="E166">
            <v>136.78800000000001</v>
          </cell>
          <cell r="F166">
            <v>655.4969344399999</v>
          </cell>
        </row>
        <row r="167">
          <cell r="D167">
            <v>1017.31657325</v>
          </cell>
          <cell r="E167">
            <v>219.62699999999998</v>
          </cell>
          <cell r="F167">
            <v>797.68957325000008</v>
          </cell>
        </row>
        <row r="168">
          <cell r="D168">
            <v>1104.0416305899998</v>
          </cell>
          <cell r="E168">
            <v>247.94599999999997</v>
          </cell>
          <cell r="F168">
            <v>856.09563058999993</v>
          </cell>
        </row>
        <row r="169">
          <cell r="D169">
            <v>1079.5209309799998</v>
          </cell>
          <cell r="E169">
            <v>248.89500000000001</v>
          </cell>
          <cell r="F169">
            <v>830.62593097999979</v>
          </cell>
        </row>
        <row r="170">
          <cell r="D170">
            <v>890.03858464999985</v>
          </cell>
          <cell r="E170">
            <v>98.100999999999999</v>
          </cell>
          <cell r="F170">
            <v>791.93758464999985</v>
          </cell>
        </row>
        <row r="171">
          <cell r="D171">
            <v>873.08835864000002</v>
          </cell>
          <cell r="E171">
            <v>96.428999999999974</v>
          </cell>
          <cell r="F171">
            <v>776.65935864000005</v>
          </cell>
        </row>
        <row r="172">
          <cell r="D172">
            <v>820.82310136000001</v>
          </cell>
          <cell r="E172">
            <v>60.626000000000033</v>
          </cell>
          <cell r="F172">
            <v>760.19710136000003</v>
          </cell>
        </row>
        <row r="173">
          <cell r="D173">
            <v>810.19692715999997</v>
          </cell>
          <cell r="E173">
            <v>52.117999999999995</v>
          </cell>
          <cell r="F173">
            <v>758.07892715999992</v>
          </cell>
        </row>
        <row r="174">
          <cell r="D174">
            <v>837.36591669000018</v>
          </cell>
          <cell r="E174">
            <v>86.226999999999975</v>
          </cell>
          <cell r="F174">
            <v>751.1389166900002</v>
          </cell>
        </row>
        <row r="175">
          <cell r="D175">
            <v>792.77165770000011</v>
          </cell>
          <cell r="E175">
            <v>34.126000000000005</v>
          </cell>
          <cell r="F175">
            <v>758.64565770000013</v>
          </cell>
        </row>
        <row r="176">
          <cell r="D176">
            <v>755.67813190000015</v>
          </cell>
          <cell r="E176">
            <v>-3.9989999999999952</v>
          </cell>
          <cell r="F176">
            <v>759.67713190000018</v>
          </cell>
        </row>
        <row r="177">
          <cell r="D177">
            <v>833.22592187999999</v>
          </cell>
          <cell r="E177">
            <v>23.10899999999998</v>
          </cell>
          <cell r="F177">
            <v>810.11692188000006</v>
          </cell>
        </row>
        <row r="178">
          <cell r="D178">
            <v>1032.3710902800001</v>
          </cell>
          <cell r="E178">
            <v>172.61299999999994</v>
          </cell>
          <cell r="F178">
            <v>859.75809028000015</v>
          </cell>
        </row>
        <row r="179">
          <cell r="D179">
            <v>1194.0343995400001</v>
          </cell>
          <cell r="E179">
            <v>263.07100000000003</v>
          </cell>
          <cell r="F179">
            <v>930.96339954000007</v>
          </cell>
        </row>
        <row r="180">
          <cell r="D180">
            <v>1260.0893614500003</v>
          </cell>
          <cell r="E180">
            <v>288.94100000000003</v>
          </cell>
          <cell r="F180">
            <v>971.14836145000027</v>
          </cell>
        </row>
        <row r="181">
          <cell r="D181">
            <v>1141.3855495299995</v>
          </cell>
          <cell r="E181">
            <v>243.25199999999992</v>
          </cell>
          <cell r="F181">
            <v>898.13354952999953</v>
          </cell>
        </row>
        <row r="182">
          <cell r="D182">
            <v>865.71635182999989</v>
          </cell>
          <cell r="E182">
            <v>72.741999999999962</v>
          </cell>
          <cell r="F182">
            <v>792.97435182999993</v>
          </cell>
        </row>
        <row r="183">
          <cell r="D183">
            <v>622.60471185000006</v>
          </cell>
          <cell r="E183">
            <v>-47.793999999999983</v>
          </cell>
          <cell r="F183">
            <v>670.39871185000004</v>
          </cell>
        </row>
        <row r="448">
          <cell r="E448">
            <v>589.12</v>
          </cell>
        </row>
        <row r="449">
          <cell r="E449">
            <v>536.73</v>
          </cell>
        </row>
        <row r="450">
          <cell r="E450">
            <v>500.49</v>
          </cell>
        </row>
        <row r="451">
          <cell r="E451">
            <v>509.36</v>
          </cell>
        </row>
        <row r="452">
          <cell r="E452">
            <v>511.65</v>
          </cell>
        </row>
        <row r="453">
          <cell r="E453">
            <v>517.76</v>
          </cell>
        </row>
        <row r="454">
          <cell r="E454">
            <v>558.26</v>
          </cell>
        </row>
        <row r="455">
          <cell r="E455">
            <v>681.33</v>
          </cell>
        </row>
        <row r="456">
          <cell r="E456">
            <v>771.29</v>
          </cell>
        </row>
        <row r="457">
          <cell r="E457">
            <v>763.17</v>
          </cell>
        </row>
        <row r="458">
          <cell r="E458">
            <v>666.91</v>
          </cell>
        </row>
        <row r="459">
          <cell r="E459">
            <v>677.6</v>
          </cell>
        </row>
        <row r="460">
          <cell r="E460">
            <v>686.38</v>
          </cell>
        </row>
        <row r="461">
          <cell r="E461">
            <v>680.57</v>
          </cell>
        </row>
        <row r="462">
          <cell r="E462">
            <v>651.83000000000004</v>
          </cell>
        </row>
        <row r="463">
          <cell r="E463">
            <v>650.74</v>
          </cell>
        </row>
        <row r="464">
          <cell r="E464">
            <v>681.73</v>
          </cell>
        </row>
        <row r="465">
          <cell r="E465">
            <v>735.87</v>
          </cell>
        </row>
        <row r="466">
          <cell r="E466">
            <v>828.16</v>
          </cell>
        </row>
        <row r="467">
          <cell r="E467">
            <v>968.22</v>
          </cell>
        </row>
        <row r="468">
          <cell r="E468">
            <v>1014.34</v>
          </cell>
        </row>
        <row r="469">
          <cell r="E469">
            <v>953.47</v>
          </cell>
        </row>
        <row r="470">
          <cell r="E470">
            <v>801.81</v>
          </cell>
        </row>
        <row r="471">
          <cell r="E471">
            <v>665.81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21/04/2025</v>
          </cell>
          <cell r="C852" t="str">
            <v>22/04/2025</v>
          </cell>
          <cell r="D852" t="str">
            <v>23/02/2025</v>
          </cell>
          <cell r="E852" t="str">
            <v>24/04/2025</v>
          </cell>
          <cell r="F852" t="str">
            <v>25/04/2025</v>
          </cell>
          <cell r="G852" t="str">
            <v>26/04/2025</v>
          </cell>
          <cell r="H852" t="str">
            <v>27/04/2025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28/04/2025</v>
          </cell>
          <cell r="C10" t="str">
            <v>29/04/2025</v>
          </cell>
          <cell r="D10" t="str">
            <v>30/04/2025</v>
          </cell>
          <cell r="E10" t="str">
            <v>01/05/2025</v>
          </cell>
          <cell r="F10" t="str">
            <v>02/05/2025</v>
          </cell>
          <cell r="G10" t="str">
            <v>03/05/2025</v>
          </cell>
          <cell r="H10" t="str">
            <v>04/05/2025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568.93550660000005</v>
          </cell>
          <cell r="E160">
            <v>-15.579999999999984</v>
          </cell>
          <cell r="F160">
            <v>584.51550659999998</v>
          </cell>
        </row>
        <row r="161">
          <cell r="D161">
            <v>547.22058354999979</v>
          </cell>
          <cell r="E161">
            <v>15.052999999999997</v>
          </cell>
          <cell r="F161">
            <v>532.16758354999979</v>
          </cell>
        </row>
        <row r="162">
          <cell r="D162">
            <v>524.69720409000001</v>
          </cell>
          <cell r="E162">
            <v>38.266999999999996</v>
          </cell>
          <cell r="F162">
            <v>486.43020409000002</v>
          </cell>
        </row>
        <row r="163">
          <cell r="D163">
            <v>506.70405543000004</v>
          </cell>
          <cell r="E163">
            <v>9.30600000000004</v>
          </cell>
          <cell r="F163">
            <v>497.39805543</v>
          </cell>
        </row>
        <row r="164">
          <cell r="D164">
            <v>517.18772014000001</v>
          </cell>
          <cell r="E164">
            <v>16.371999999999957</v>
          </cell>
          <cell r="F164">
            <v>500.81572014000005</v>
          </cell>
        </row>
        <row r="165">
          <cell r="D165">
            <v>597.79879220000009</v>
          </cell>
          <cell r="E165">
            <v>59.483999999999924</v>
          </cell>
          <cell r="F165">
            <v>538.31479220000017</v>
          </cell>
        </row>
        <row r="166">
          <cell r="D166">
            <v>671.67426740999997</v>
          </cell>
          <cell r="E166">
            <v>55.001000000000033</v>
          </cell>
          <cell r="F166">
            <v>616.67326740999988</v>
          </cell>
        </row>
        <row r="167">
          <cell r="D167">
            <v>692.90367652000009</v>
          </cell>
          <cell r="E167">
            <v>-51.906000000000006</v>
          </cell>
          <cell r="F167">
            <v>744.80967652000004</v>
          </cell>
        </row>
        <row r="168">
          <cell r="D168">
            <v>836.82129359999976</v>
          </cell>
          <cell r="E168">
            <v>-34.016999999999996</v>
          </cell>
          <cell r="F168">
            <v>870.83829359999982</v>
          </cell>
        </row>
        <row r="169">
          <cell r="D169">
            <v>915.46525247000011</v>
          </cell>
          <cell r="E169">
            <v>-9.452000000000055</v>
          </cell>
          <cell r="F169">
            <v>924.91725247000022</v>
          </cell>
        </row>
        <row r="170">
          <cell r="D170">
            <v>904.35061112999995</v>
          </cell>
          <cell r="E170">
            <v>-37.088999999999999</v>
          </cell>
          <cell r="F170">
            <v>941.43961113</v>
          </cell>
        </row>
        <row r="171">
          <cell r="D171">
            <v>864.00649963999956</v>
          </cell>
          <cell r="E171">
            <v>-76.546000000000049</v>
          </cell>
          <cell r="F171">
            <v>940.55249963999961</v>
          </cell>
        </row>
        <row r="172">
          <cell r="D172">
            <v>839.14791990000026</v>
          </cell>
          <cell r="E172">
            <v>-68.519000000000005</v>
          </cell>
          <cell r="F172">
            <v>907.66691990000027</v>
          </cell>
        </row>
        <row r="173">
          <cell r="D173">
            <v>791.77812320999999</v>
          </cell>
          <cell r="E173">
            <v>-94.199000000000012</v>
          </cell>
          <cell r="F173">
            <v>885.97712320999995</v>
          </cell>
        </row>
        <row r="174">
          <cell r="D174">
            <v>812.38059465000026</v>
          </cell>
          <cell r="E174">
            <v>-34.067000000000007</v>
          </cell>
          <cell r="F174">
            <v>846.44759465000027</v>
          </cell>
        </row>
        <row r="175">
          <cell r="D175">
            <v>770.17857839999999</v>
          </cell>
          <cell r="E175">
            <v>-31.461999999999989</v>
          </cell>
          <cell r="F175">
            <v>801.64057839999998</v>
          </cell>
        </row>
        <row r="176">
          <cell r="D176">
            <v>687.07390389999989</v>
          </cell>
          <cell r="E176">
            <v>-99.973000000000013</v>
          </cell>
          <cell r="F176">
            <v>787.04690389999996</v>
          </cell>
        </row>
        <row r="177">
          <cell r="D177">
            <v>749.39521889000002</v>
          </cell>
          <cell r="E177">
            <v>-75.378000000000043</v>
          </cell>
          <cell r="F177">
            <v>824.77321889000007</v>
          </cell>
        </row>
        <row r="178">
          <cell r="D178">
            <v>1023.3484242000004</v>
          </cell>
          <cell r="E178">
            <v>153.43200000000002</v>
          </cell>
          <cell r="F178">
            <v>869.91642420000039</v>
          </cell>
        </row>
        <row r="179">
          <cell r="D179">
            <v>1092.3092316399998</v>
          </cell>
          <cell r="E179">
            <v>144.24399999999997</v>
          </cell>
          <cell r="F179">
            <v>948.06523163999987</v>
          </cell>
        </row>
        <row r="180">
          <cell r="D180">
            <v>1161.0907875800001</v>
          </cell>
          <cell r="E180">
            <v>156.90699999999998</v>
          </cell>
          <cell r="F180">
            <v>1004.1837875800002</v>
          </cell>
        </row>
        <row r="181">
          <cell r="D181">
            <v>1083.2392860499997</v>
          </cell>
          <cell r="E181">
            <v>167.44499999999994</v>
          </cell>
          <cell r="F181">
            <v>915.79428604999976</v>
          </cell>
        </row>
        <row r="182">
          <cell r="D182">
            <v>776.08581682999989</v>
          </cell>
          <cell r="E182">
            <v>-32.006000000000029</v>
          </cell>
          <cell r="F182">
            <v>808.09181682999997</v>
          </cell>
        </row>
        <row r="183">
          <cell r="D183">
            <v>639.09246493000001</v>
          </cell>
          <cell r="E183">
            <v>-55.83499999999998</v>
          </cell>
          <cell r="F183">
            <v>694.92746493000004</v>
          </cell>
        </row>
        <row r="448">
          <cell r="E448">
            <v>600.16</v>
          </cell>
        </row>
        <row r="449">
          <cell r="E449">
            <v>500.46</v>
          </cell>
        </row>
        <row r="450">
          <cell r="E450">
            <v>476.48</v>
          </cell>
        </row>
        <row r="451">
          <cell r="E451">
            <v>474.7</v>
          </cell>
        </row>
        <row r="452">
          <cell r="E452">
            <v>539.57000000000005</v>
          </cell>
        </row>
        <row r="453">
          <cell r="E453">
            <v>653.48</v>
          </cell>
        </row>
        <row r="454">
          <cell r="E454">
            <v>775.33</v>
          </cell>
        </row>
        <row r="455">
          <cell r="E455">
            <v>882.79</v>
          </cell>
        </row>
        <row r="456">
          <cell r="E456">
            <v>917.99</v>
          </cell>
        </row>
        <row r="457">
          <cell r="E457">
            <v>887.8</v>
          </cell>
        </row>
        <row r="458">
          <cell r="E458">
            <v>832.46</v>
          </cell>
        </row>
        <row r="459">
          <cell r="E459">
            <v>786.46</v>
          </cell>
        </row>
        <row r="460">
          <cell r="E460">
            <v>766.91</v>
          </cell>
        </row>
        <row r="461">
          <cell r="E461">
            <v>778.71</v>
          </cell>
        </row>
        <row r="462">
          <cell r="E462">
            <v>799.87</v>
          </cell>
        </row>
        <row r="463">
          <cell r="E463">
            <v>825.96</v>
          </cell>
        </row>
        <row r="464">
          <cell r="E464">
            <v>819.67</v>
          </cell>
        </row>
        <row r="465">
          <cell r="E465">
            <v>805.83</v>
          </cell>
        </row>
        <row r="466">
          <cell r="E466">
            <v>1044.45</v>
          </cell>
        </row>
        <row r="467">
          <cell r="E467">
            <v>1210.83</v>
          </cell>
        </row>
        <row r="468">
          <cell r="E468">
            <v>1270.0999999999999</v>
          </cell>
        </row>
        <row r="469">
          <cell r="E469">
            <v>1229.9000000000001</v>
          </cell>
        </row>
        <row r="470">
          <cell r="E470">
            <v>1051.21</v>
          </cell>
        </row>
        <row r="471">
          <cell r="E471">
            <v>875.07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633.27</v>
          </cell>
          <cell r="E612">
            <v>23.624895418977303</v>
          </cell>
        </row>
        <row r="613">
          <cell r="D613">
            <v>541.97</v>
          </cell>
          <cell r="E613">
            <v>20.49462018897691</v>
          </cell>
        </row>
        <row r="614">
          <cell r="D614">
            <v>509.55</v>
          </cell>
          <cell r="E614">
            <v>18.710173318977013</v>
          </cell>
        </row>
        <row r="615">
          <cell r="D615">
            <v>514.64</v>
          </cell>
          <cell r="E615">
            <v>18.951083878977215</v>
          </cell>
        </row>
        <row r="616">
          <cell r="D616">
            <v>520.86</v>
          </cell>
          <cell r="E616">
            <v>18.471833718976995</v>
          </cell>
        </row>
        <row r="617">
          <cell r="D617">
            <v>667.06</v>
          </cell>
          <cell r="E617">
            <v>18.367226528977199</v>
          </cell>
        </row>
        <row r="618">
          <cell r="D618">
            <v>824.88</v>
          </cell>
          <cell r="E618">
            <v>15.564822378976942</v>
          </cell>
        </row>
        <row r="619">
          <cell r="D619">
            <v>1000.71</v>
          </cell>
          <cell r="E619">
            <v>13.745539168977075</v>
          </cell>
        </row>
        <row r="620">
          <cell r="D620">
            <v>910.98</v>
          </cell>
          <cell r="E620">
            <v>15.800120228977221</v>
          </cell>
        </row>
        <row r="621">
          <cell r="D621">
            <v>951.22</v>
          </cell>
          <cell r="E621">
            <v>15.652932738977483</v>
          </cell>
        </row>
        <row r="622">
          <cell r="D622">
            <v>864.31</v>
          </cell>
          <cell r="E622">
            <v>17.626026498977353</v>
          </cell>
        </row>
        <row r="623">
          <cell r="D623">
            <v>798.85</v>
          </cell>
          <cell r="E623">
            <v>18.526958928977024</v>
          </cell>
        </row>
        <row r="624">
          <cell r="D624">
            <v>758.53</v>
          </cell>
          <cell r="E624">
            <v>19.446438348976812</v>
          </cell>
        </row>
        <row r="625">
          <cell r="D625">
            <v>783.24</v>
          </cell>
          <cell r="E625">
            <v>19.399914618976709</v>
          </cell>
        </row>
        <row r="626">
          <cell r="D626">
            <v>782.36</v>
          </cell>
          <cell r="E626">
            <v>19.215605768977412</v>
          </cell>
        </row>
        <row r="627">
          <cell r="D627">
            <v>796.07</v>
          </cell>
          <cell r="E627">
            <v>17.840177768976901</v>
          </cell>
        </row>
        <row r="628">
          <cell r="D628">
            <v>815.02</v>
          </cell>
          <cell r="E628">
            <v>19.286764148977113</v>
          </cell>
        </row>
        <row r="629">
          <cell r="D629">
            <v>899.45</v>
          </cell>
          <cell r="E629">
            <v>18.144334918977279</v>
          </cell>
        </row>
        <row r="630">
          <cell r="D630">
            <v>1128.24</v>
          </cell>
          <cell r="E630">
            <v>18.813358918976746</v>
          </cell>
        </row>
        <row r="631">
          <cell r="D631">
            <v>1157.27</v>
          </cell>
          <cell r="E631">
            <v>19.537404478977578</v>
          </cell>
        </row>
        <row r="632">
          <cell r="D632">
            <v>1200.92</v>
          </cell>
          <cell r="E632">
            <v>23.577231618977294</v>
          </cell>
        </row>
        <row r="633">
          <cell r="D633">
            <v>1141.82</v>
          </cell>
          <cell r="E633">
            <v>23.199919658977251</v>
          </cell>
        </row>
        <row r="634">
          <cell r="D634">
            <v>930.89</v>
          </cell>
          <cell r="E634">
            <v>23.106751058976897</v>
          </cell>
        </row>
        <row r="635">
          <cell r="D635">
            <v>735.62</v>
          </cell>
          <cell r="E635">
            <v>23.991011868977012</v>
          </cell>
        </row>
        <row r="636">
          <cell r="D636">
            <v>626.76</v>
          </cell>
          <cell r="E636">
            <v>31.330637368977023</v>
          </cell>
        </row>
        <row r="637">
          <cell r="D637">
            <v>509</v>
          </cell>
          <cell r="E637">
            <v>27.697275838977475</v>
          </cell>
        </row>
        <row r="638">
          <cell r="D638">
            <v>471.4</v>
          </cell>
          <cell r="E638">
            <v>25.153400108977166</v>
          </cell>
        </row>
        <row r="639">
          <cell r="D639">
            <v>457.01</v>
          </cell>
          <cell r="E639">
            <v>26.251522808977256</v>
          </cell>
        </row>
        <row r="640">
          <cell r="D640">
            <v>467.18</v>
          </cell>
          <cell r="E640">
            <v>26.666897078976945</v>
          </cell>
        </row>
        <row r="641">
          <cell r="D641">
            <v>544.79</v>
          </cell>
          <cell r="E641">
            <v>28.547935788977384</v>
          </cell>
        </row>
        <row r="642">
          <cell r="D642">
            <v>902.2</v>
          </cell>
          <cell r="E642">
            <v>25.316660828977319</v>
          </cell>
        </row>
        <row r="643">
          <cell r="D643">
            <v>1059.9000000000001</v>
          </cell>
          <cell r="E643">
            <v>22.689231448977125</v>
          </cell>
        </row>
        <row r="644">
          <cell r="D644">
            <v>1108.3499999999999</v>
          </cell>
          <cell r="E644">
            <v>23.666242328977205</v>
          </cell>
        </row>
        <row r="645">
          <cell r="D645">
            <v>1074.46</v>
          </cell>
          <cell r="E645">
            <v>25.08459449897714</v>
          </cell>
        </row>
        <row r="646">
          <cell r="D646">
            <v>900.79</v>
          </cell>
          <cell r="E646">
            <v>28.837677438977153</v>
          </cell>
        </row>
        <row r="647">
          <cell r="D647">
            <v>838.42</v>
          </cell>
          <cell r="E647">
            <v>23.626064998976517</v>
          </cell>
        </row>
        <row r="648">
          <cell r="D648">
            <v>761.37</v>
          </cell>
          <cell r="E648">
            <v>24.144616188977579</v>
          </cell>
        </row>
        <row r="649">
          <cell r="D649">
            <v>788.27</v>
          </cell>
          <cell r="E649">
            <v>24.663947148977059</v>
          </cell>
        </row>
        <row r="650">
          <cell r="D650">
            <v>814.94</v>
          </cell>
          <cell r="E650">
            <v>24.752026618976515</v>
          </cell>
        </row>
        <row r="651">
          <cell r="D651">
            <v>820.38</v>
          </cell>
          <cell r="E651">
            <v>23.737968798977363</v>
          </cell>
        </row>
        <row r="652">
          <cell r="D652">
            <v>823</v>
          </cell>
          <cell r="E652">
            <v>21.40920286897699</v>
          </cell>
        </row>
        <row r="653">
          <cell r="D653">
            <v>892.6</v>
          </cell>
          <cell r="E653">
            <v>28.905267538977114</v>
          </cell>
        </row>
        <row r="654">
          <cell r="D654">
            <v>1113.32</v>
          </cell>
          <cell r="E654">
            <v>33.976839448977671</v>
          </cell>
        </row>
        <row r="655">
          <cell r="D655">
            <v>1181.5899999999999</v>
          </cell>
          <cell r="E655">
            <v>34.280034348977097</v>
          </cell>
        </row>
        <row r="656">
          <cell r="D656">
            <v>1230.3399999999999</v>
          </cell>
          <cell r="E656">
            <v>31.951790448977818</v>
          </cell>
        </row>
        <row r="657">
          <cell r="D657">
            <v>1159.76</v>
          </cell>
          <cell r="E657">
            <v>33.745577298976968</v>
          </cell>
        </row>
        <row r="658">
          <cell r="D658">
            <v>928.85</v>
          </cell>
          <cell r="E658">
            <v>26.979689948977466</v>
          </cell>
        </row>
        <row r="659">
          <cell r="D659">
            <v>698.37</v>
          </cell>
          <cell r="E659">
            <v>21.936034518977749</v>
          </cell>
        </row>
        <row r="660">
          <cell r="D660">
            <v>561.46</v>
          </cell>
          <cell r="E660">
            <v>25.870340168977123</v>
          </cell>
        </row>
        <row r="661">
          <cell r="D661">
            <v>466.56</v>
          </cell>
          <cell r="E661">
            <v>22.650708738977073</v>
          </cell>
        </row>
        <row r="662">
          <cell r="D662">
            <v>433.35</v>
          </cell>
          <cell r="E662">
            <v>20.613822938977478</v>
          </cell>
        </row>
        <row r="663">
          <cell r="D663">
            <v>441.74</v>
          </cell>
          <cell r="E663">
            <v>19.856158948977054</v>
          </cell>
        </row>
        <row r="664">
          <cell r="D664">
            <v>443.49</v>
          </cell>
          <cell r="E664">
            <v>22.818585508977321</v>
          </cell>
        </row>
        <row r="665">
          <cell r="D665">
            <v>508.67</v>
          </cell>
          <cell r="E665">
            <v>25.125121828977058</v>
          </cell>
        </row>
        <row r="666">
          <cell r="D666">
            <v>795.43</v>
          </cell>
          <cell r="E666">
            <v>24.892138038977009</v>
          </cell>
        </row>
        <row r="667">
          <cell r="D667">
            <v>1054.48</v>
          </cell>
          <cell r="E667">
            <v>19.096191458976591</v>
          </cell>
        </row>
        <row r="668">
          <cell r="D668">
            <v>1113.75</v>
          </cell>
          <cell r="E668">
            <v>19.20519849897687</v>
          </cell>
        </row>
        <row r="669">
          <cell r="D669">
            <v>1045.22</v>
          </cell>
          <cell r="E669">
            <v>18.935474278976244</v>
          </cell>
        </row>
        <row r="670">
          <cell r="D670">
            <v>922.47</v>
          </cell>
          <cell r="E670">
            <v>19.342654288977201</v>
          </cell>
        </row>
        <row r="671">
          <cell r="D671">
            <v>847.88</v>
          </cell>
          <cell r="E671">
            <v>19.00867960897699</v>
          </cell>
        </row>
        <row r="672">
          <cell r="D672">
            <v>817.45</v>
          </cell>
          <cell r="E672">
            <v>21.594203818977348</v>
          </cell>
        </row>
        <row r="673">
          <cell r="D673">
            <v>822.14</v>
          </cell>
          <cell r="E673">
            <v>20.557133228977364</v>
          </cell>
        </row>
        <row r="674">
          <cell r="D674">
            <v>866.16</v>
          </cell>
          <cell r="E674">
            <v>18.119251868977244</v>
          </cell>
        </row>
        <row r="675">
          <cell r="D675">
            <v>804.03</v>
          </cell>
          <cell r="E675">
            <v>17.838463738977453</v>
          </cell>
        </row>
        <row r="676">
          <cell r="D676">
            <v>777.8</v>
          </cell>
          <cell r="E676">
            <v>19.496759268977257</v>
          </cell>
        </row>
        <row r="677">
          <cell r="D677">
            <v>813.13</v>
          </cell>
          <cell r="E677">
            <v>26.605929878976667</v>
          </cell>
        </row>
        <row r="678">
          <cell r="D678">
            <v>1032.8499999999999</v>
          </cell>
          <cell r="E678">
            <v>38.786096588977671</v>
          </cell>
        </row>
        <row r="679">
          <cell r="D679">
            <v>1213.33</v>
          </cell>
          <cell r="E679">
            <v>34.710098388977485</v>
          </cell>
        </row>
        <row r="680">
          <cell r="D680">
            <v>1276.98</v>
          </cell>
          <cell r="E680">
            <v>33.892128458977368</v>
          </cell>
        </row>
        <row r="681">
          <cell r="D681">
            <v>1181.3</v>
          </cell>
          <cell r="E681">
            <v>27.663678918976757</v>
          </cell>
        </row>
        <row r="682">
          <cell r="D682">
            <v>894.6</v>
          </cell>
          <cell r="E682">
            <v>25.985173558977522</v>
          </cell>
        </row>
        <row r="683">
          <cell r="D683">
            <v>614.53</v>
          </cell>
          <cell r="E683">
            <v>23.748442838977326</v>
          </cell>
        </row>
        <row r="684">
          <cell r="D684">
            <v>562.01</v>
          </cell>
          <cell r="E684">
            <v>20.787262568977098</v>
          </cell>
        </row>
        <row r="685">
          <cell r="D685">
            <v>540.69000000000005</v>
          </cell>
          <cell r="E685">
            <v>19.666575998977009</v>
          </cell>
        </row>
        <row r="686">
          <cell r="D686">
            <v>525.16</v>
          </cell>
          <cell r="E686">
            <v>18.738015878977194</v>
          </cell>
        </row>
        <row r="687">
          <cell r="D687">
            <v>488.25</v>
          </cell>
          <cell r="E687">
            <v>18.210123668977076</v>
          </cell>
        </row>
        <row r="688">
          <cell r="D688">
            <v>493.9</v>
          </cell>
          <cell r="E688">
            <v>19.382563998976934</v>
          </cell>
        </row>
        <row r="689">
          <cell r="D689">
            <v>591.75</v>
          </cell>
          <cell r="E689">
            <v>23.534668048977323</v>
          </cell>
        </row>
        <row r="690">
          <cell r="D690">
            <v>658.95</v>
          </cell>
          <cell r="E690">
            <v>20.806353868977226</v>
          </cell>
        </row>
        <row r="691">
          <cell r="D691">
            <v>776.1</v>
          </cell>
          <cell r="E691">
            <v>17.633233978976705</v>
          </cell>
        </row>
        <row r="692">
          <cell r="D692">
            <v>886.93</v>
          </cell>
          <cell r="E692">
            <v>19.829254258977244</v>
          </cell>
        </row>
        <row r="693">
          <cell r="D693">
            <v>892.84</v>
          </cell>
          <cell r="E693">
            <v>21.787800458977472</v>
          </cell>
        </row>
        <row r="694">
          <cell r="D694">
            <v>848.98</v>
          </cell>
          <cell r="E694">
            <v>20.219301508976969</v>
          </cell>
        </row>
        <row r="695">
          <cell r="D695">
            <v>814.57</v>
          </cell>
          <cell r="E695">
            <v>22.90551054897719</v>
          </cell>
        </row>
        <row r="696">
          <cell r="D696">
            <v>844.94</v>
          </cell>
          <cell r="E696">
            <v>22.688883668976814</v>
          </cell>
        </row>
        <row r="697">
          <cell r="D697">
            <v>852.12</v>
          </cell>
          <cell r="E697">
            <v>21.558813858977146</v>
          </cell>
        </row>
        <row r="698">
          <cell r="D698">
            <v>801.82</v>
          </cell>
          <cell r="E698">
            <v>18.756727548977324</v>
          </cell>
        </row>
        <row r="699">
          <cell r="D699">
            <v>706.99</v>
          </cell>
          <cell r="E699">
            <v>16.299980618977088</v>
          </cell>
        </row>
        <row r="700">
          <cell r="D700">
            <v>755.11</v>
          </cell>
          <cell r="E700">
            <v>16.051100968977039</v>
          </cell>
        </row>
        <row r="701">
          <cell r="D701">
            <v>753.2</v>
          </cell>
          <cell r="E701">
            <v>22.79742728897736</v>
          </cell>
        </row>
        <row r="702">
          <cell r="D702">
            <v>1014.92</v>
          </cell>
          <cell r="E702">
            <v>33.112485958976777</v>
          </cell>
        </row>
        <row r="703">
          <cell r="D703">
            <v>1100.95</v>
          </cell>
          <cell r="E703">
            <v>31.122831378977708</v>
          </cell>
        </row>
        <row r="704">
          <cell r="D704">
            <v>1126.92</v>
          </cell>
          <cell r="E704">
            <v>34.699967218977463</v>
          </cell>
        </row>
        <row r="705">
          <cell r="D705">
            <v>1097.6400000000001</v>
          </cell>
          <cell r="E705">
            <v>31.248087838977426</v>
          </cell>
        </row>
        <row r="706">
          <cell r="D706">
            <v>808.3</v>
          </cell>
          <cell r="E706">
            <v>30.742887918976521</v>
          </cell>
        </row>
        <row r="707">
          <cell r="D707">
            <v>643.48</v>
          </cell>
          <cell r="E707">
            <v>26.366657998977189</v>
          </cell>
        </row>
        <row r="708">
          <cell r="D708">
            <v>589.12</v>
          </cell>
          <cell r="E708">
            <v>22.731575038976644</v>
          </cell>
        </row>
        <row r="709">
          <cell r="D709">
            <v>536.73</v>
          </cell>
          <cell r="E709">
            <v>17.853015758977563</v>
          </cell>
        </row>
        <row r="710">
          <cell r="D710">
            <v>500.49</v>
          </cell>
          <cell r="E710">
            <v>15.732633918977399</v>
          </cell>
        </row>
        <row r="711">
          <cell r="D711">
            <v>509.36</v>
          </cell>
          <cell r="E711">
            <v>15.020147698976757</v>
          </cell>
        </row>
        <row r="712">
          <cell r="D712">
            <v>511.65</v>
          </cell>
          <cell r="E712">
            <v>15.069851038977276</v>
          </cell>
        </row>
        <row r="713">
          <cell r="D713">
            <v>517.76</v>
          </cell>
          <cell r="E713">
            <v>17.504380178977044</v>
          </cell>
        </row>
        <row r="714">
          <cell r="D714">
            <v>558.26</v>
          </cell>
          <cell r="E714">
            <v>17.314495988977228</v>
          </cell>
        </row>
        <row r="715">
          <cell r="D715">
            <v>681.33</v>
          </cell>
          <cell r="E715">
            <v>16.418681108976898</v>
          </cell>
        </row>
        <row r="716">
          <cell r="D716">
            <v>771.29</v>
          </cell>
          <cell r="E716">
            <v>22.151653238977133</v>
          </cell>
        </row>
        <row r="717">
          <cell r="D717">
            <v>763.17</v>
          </cell>
          <cell r="E717">
            <v>26.932424138977467</v>
          </cell>
        </row>
        <row r="718">
          <cell r="D718">
            <v>666.91</v>
          </cell>
          <cell r="E718">
            <v>29.725804768976559</v>
          </cell>
        </row>
        <row r="719">
          <cell r="D719">
            <v>677.6</v>
          </cell>
          <cell r="E719">
            <v>31.469968028977064</v>
          </cell>
        </row>
        <row r="720">
          <cell r="D720">
            <v>686.38</v>
          </cell>
          <cell r="E720">
            <v>34.997259538977005</v>
          </cell>
        </row>
        <row r="721">
          <cell r="D721">
            <v>680.57</v>
          </cell>
          <cell r="E721">
            <v>31.060601398977724</v>
          </cell>
        </row>
        <row r="722">
          <cell r="D722">
            <v>651.83000000000004</v>
          </cell>
          <cell r="E722">
            <v>20.991193518976615</v>
          </cell>
        </row>
        <row r="723">
          <cell r="D723">
            <v>650.74</v>
          </cell>
          <cell r="E723">
            <v>19.079976108977235</v>
          </cell>
        </row>
        <row r="724">
          <cell r="D724">
            <v>681.73</v>
          </cell>
          <cell r="E724">
            <v>15.897301158977371</v>
          </cell>
        </row>
        <row r="725">
          <cell r="D725">
            <v>735.87</v>
          </cell>
          <cell r="E725">
            <v>22.741082278977274</v>
          </cell>
        </row>
        <row r="726">
          <cell r="D726">
            <v>828.16</v>
          </cell>
          <cell r="E726">
            <v>38.307668948977607</v>
          </cell>
        </row>
        <row r="727">
          <cell r="D727">
            <v>968.22</v>
          </cell>
          <cell r="E727">
            <v>41.229694358976985</v>
          </cell>
        </row>
        <row r="728">
          <cell r="D728">
            <v>1014.34</v>
          </cell>
          <cell r="E728">
            <v>43.339269238977295</v>
          </cell>
        </row>
        <row r="729">
          <cell r="D729">
            <v>953.47</v>
          </cell>
          <cell r="E729">
            <v>40.438920898976221</v>
          </cell>
        </row>
        <row r="730">
          <cell r="D730">
            <v>801.81</v>
          </cell>
          <cell r="E730">
            <v>34.058155298977454</v>
          </cell>
        </row>
        <row r="731">
          <cell r="D731">
            <v>665.81</v>
          </cell>
          <cell r="E731">
            <v>23.990874108977323</v>
          </cell>
        </row>
        <row r="732">
          <cell r="D732">
            <v>600.16</v>
          </cell>
          <cell r="E732">
            <v>19.41690263897749</v>
          </cell>
        </row>
        <row r="733">
          <cell r="D733">
            <v>500.46</v>
          </cell>
          <cell r="E733">
            <v>17.231478698976844</v>
          </cell>
        </row>
        <row r="734">
          <cell r="D734">
            <v>476.48</v>
          </cell>
          <cell r="E734">
            <v>16.378212788977294</v>
          </cell>
        </row>
        <row r="735">
          <cell r="D735">
            <v>474.7</v>
          </cell>
          <cell r="E735">
            <v>15.827549598977043</v>
          </cell>
        </row>
        <row r="736">
          <cell r="D736">
            <v>539.57000000000005</v>
          </cell>
          <cell r="E736">
            <v>17.171509818977029</v>
          </cell>
        </row>
        <row r="737">
          <cell r="D737">
            <v>653.48</v>
          </cell>
          <cell r="E737">
            <v>16.189769908977041</v>
          </cell>
        </row>
        <row r="738">
          <cell r="D738">
            <v>775.33</v>
          </cell>
          <cell r="E738">
            <v>15.039435458977209</v>
          </cell>
        </row>
        <row r="739">
          <cell r="D739">
            <v>882.79</v>
          </cell>
          <cell r="E739">
            <v>15.002733538977168</v>
          </cell>
        </row>
        <row r="740">
          <cell r="D740">
            <v>917.99</v>
          </cell>
          <cell r="E740">
            <v>19.753944378976939</v>
          </cell>
        </row>
        <row r="741">
          <cell r="D741">
            <v>887.8</v>
          </cell>
          <cell r="E741">
            <v>20.047073908976472</v>
          </cell>
        </row>
        <row r="742">
          <cell r="D742">
            <v>832.46</v>
          </cell>
          <cell r="E742">
            <v>23.281344258977242</v>
          </cell>
        </row>
        <row r="743">
          <cell r="D743">
            <v>786.46</v>
          </cell>
          <cell r="E743">
            <v>23.609825798976772</v>
          </cell>
        </row>
        <row r="744">
          <cell r="D744">
            <v>766.91</v>
          </cell>
          <cell r="E744">
            <v>21.933309948977012</v>
          </cell>
        </row>
        <row r="745">
          <cell r="D745">
            <v>778.71</v>
          </cell>
          <cell r="E745">
            <v>20.165498828976752</v>
          </cell>
        </row>
        <row r="746">
          <cell r="D746">
            <v>799.87</v>
          </cell>
          <cell r="E746">
            <v>19.111630058976971</v>
          </cell>
        </row>
        <row r="747">
          <cell r="D747">
            <v>825.96</v>
          </cell>
          <cell r="E747">
            <v>18.798560608976686</v>
          </cell>
        </row>
        <row r="748">
          <cell r="D748">
            <v>819.67</v>
          </cell>
          <cell r="E748">
            <v>17.895196208977154</v>
          </cell>
        </row>
        <row r="749">
          <cell r="D749">
            <v>805.83</v>
          </cell>
          <cell r="E749">
            <v>25.46659761897763</v>
          </cell>
        </row>
        <row r="750">
          <cell r="D750">
            <v>1044.45</v>
          </cell>
          <cell r="E750">
            <v>31.471009458977278</v>
          </cell>
        </row>
        <row r="751">
          <cell r="D751">
            <v>1210.83</v>
          </cell>
          <cell r="E751">
            <v>24.23650112897667</v>
          </cell>
        </row>
        <row r="752">
          <cell r="D752">
            <v>1270.0999999999999</v>
          </cell>
          <cell r="E752">
            <v>19.127241428977186</v>
          </cell>
        </row>
        <row r="753">
          <cell r="D753">
            <v>1229.9000000000001</v>
          </cell>
          <cell r="E753">
            <v>26.665612958977363</v>
          </cell>
        </row>
        <row r="754">
          <cell r="D754">
            <v>1051.21</v>
          </cell>
          <cell r="E754">
            <v>29.550345508976534</v>
          </cell>
        </row>
        <row r="755">
          <cell r="D755">
            <v>875.07</v>
          </cell>
          <cell r="E755">
            <v>24.897918808977465</v>
          </cell>
        </row>
        <row r="756">
          <cell r="D756">
            <v>657.66</v>
          </cell>
          <cell r="E756">
            <v>21.679944688976889</v>
          </cell>
        </row>
        <row r="757">
          <cell r="D757">
            <v>455.6</v>
          </cell>
          <cell r="E757">
            <v>18.815479178976943</v>
          </cell>
        </row>
        <row r="758">
          <cell r="D758">
            <v>443.1</v>
          </cell>
          <cell r="E758">
            <v>18.293589818977125</v>
          </cell>
        </row>
        <row r="759">
          <cell r="D759">
            <v>443.36</v>
          </cell>
          <cell r="E759">
            <v>17.593613128976926</v>
          </cell>
        </row>
        <row r="760">
          <cell r="D760">
            <v>445.45</v>
          </cell>
          <cell r="E760">
            <v>18.613097378977045</v>
          </cell>
        </row>
        <row r="761">
          <cell r="D761">
            <v>601.39</v>
          </cell>
          <cell r="E761">
            <v>16.459481728977153</v>
          </cell>
        </row>
        <row r="762">
          <cell r="D762">
            <v>734.07</v>
          </cell>
          <cell r="E762">
            <v>15.677778998976805</v>
          </cell>
        </row>
        <row r="763">
          <cell r="D763">
            <v>912.72</v>
          </cell>
          <cell r="E763">
            <v>15.964364148976983</v>
          </cell>
        </row>
        <row r="764">
          <cell r="D764">
            <v>865</v>
          </cell>
          <cell r="E764">
            <v>24.515830598976436</v>
          </cell>
        </row>
        <row r="765">
          <cell r="D765">
            <v>820.63</v>
          </cell>
          <cell r="E765">
            <v>23.748058938977238</v>
          </cell>
        </row>
        <row r="766">
          <cell r="D766">
            <v>781.31</v>
          </cell>
          <cell r="E766">
            <v>22.674770068977068</v>
          </cell>
        </row>
        <row r="767">
          <cell r="D767">
            <v>739.01</v>
          </cell>
          <cell r="E767">
            <v>19.966629988977047</v>
          </cell>
        </row>
        <row r="768">
          <cell r="D768">
            <v>745.92</v>
          </cell>
          <cell r="E768">
            <v>18.385116318977111</v>
          </cell>
        </row>
        <row r="769">
          <cell r="D769">
            <v>739.58</v>
          </cell>
          <cell r="E769">
            <v>16.848757508977087</v>
          </cell>
        </row>
        <row r="770">
          <cell r="D770">
            <v>739.85</v>
          </cell>
          <cell r="E770">
            <v>16.768394018977119</v>
          </cell>
        </row>
        <row r="771">
          <cell r="D771">
            <v>746.11</v>
          </cell>
          <cell r="E771">
            <v>15.782478708977237</v>
          </cell>
        </row>
        <row r="772">
          <cell r="D772">
            <v>759.31</v>
          </cell>
          <cell r="E772">
            <v>15.376163738977425</v>
          </cell>
        </row>
        <row r="773">
          <cell r="D773">
            <v>805.38</v>
          </cell>
          <cell r="E773">
            <v>21.50024601897735</v>
          </cell>
        </row>
        <row r="774">
          <cell r="D774">
            <v>990.51</v>
          </cell>
          <cell r="E774">
            <v>27.389349938976466</v>
          </cell>
        </row>
        <row r="775">
          <cell r="D775">
            <v>1181.92</v>
          </cell>
          <cell r="E775">
            <v>24.986756728977753</v>
          </cell>
        </row>
        <row r="776">
          <cell r="D776">
            <v>1236.05</v>
          </cell>
          <cell r="E776">
            <v>25.82316998897727</v>
          </cell>
        </row>
        <row r="777">
          <cell r="D777">
            <v>1142.02</v>
          </cell>
          <cell r="E777">
            <v>29.364345148977463</v>
          </cell>
        </row>
        <row r="778">
          <cell r="D778">
            <v>1053.57</v>
          </cell>
          <cell r="E778">
            <v>27.02051216897712</v>
          </cell>
        </row>
        <row r="779">
          <cell r="D779">
            <v>803.52</v>
          </cell>
          <cell r="E779">
            <v>23.133308938977279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28/04/2025</v>
          </cell>
          <cell r="C852" t="str">
            <v>29/04/2025</v>
          </cell>
          <cell r="D852" t="str">
            <v>30/04/2025</v>
          </cell>
          <cell r="E852" t="str">
            <v>01/05/2025</v>
          </cell>
          <cell r="F852" t="str">
            <v>02/05/2025</v>
          </cell>
          <cell r="G852" t="str">
            <v>03/05/2025</v>
          </cell>
          <cell r="H852" t="str">
            <v>04/05/2025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>
        <row r="2">
          <cell r="B2">
            <v>45775</v>
          </cell>
        </row>
        <row r="5">
          <cell r="H5">
            <v>17797.080000000002</v>
          </cell>
        </row>
        <row r="10">
          <cell r="E10">
            <v>600.16</v>
          </cell>
        </row>
        <row r="11">
          <cell r="E11">
            <v>500.46</v>
          </cell>
        </row>
        <row r="12">
          <cell r="E12">
            <v>476.48</v>
          </cell>
        </row>
        <row r="13">
          <cell r="E13">
            <v>474.7</v>
          </cell>
        </row>
        <row r="14">
          <cell r="E14">
            <v>539.57000000000005</v>
          </cell>
        </row>
        <row r="15">
          <cell r="E15">
            <v>653.48</v>
          </cell>
        </row>
        <row r="16">
          <cell r="E16">
            <v>775.33</v>
          </cell>
        </row>
        <row r="17">
          <cell r="E17">
            <v>882.79</v>
          </cell>
        </row>
        <row r="18">
          <cell r="E18">
            <v>917.99</v>
          </cell>
        </row>
        <row r="19">
          <cell r="E19">
            <v>887.8</v>
          </cell>
        </row>
        <row r="20">
          <cell r="E20">
            <v>832.46</v>
          </cell>
        </row>
        <row r="21">
          <cell r="E21">
            <v>786.46</v>
          </cell>
        </row>
        <row r="22">
          <cell r="E22">
            <v>766.91</v>
          </cell>
        </row>
        <row r="23">
          <cell r="E23">
            <v>778.71</v>
          </cell>
        </row>
        <row r="24">
          <cell r="E24">
            <v>799.87</v>
          </cell>
        </row>
        <row r="25">
          <cell r="E25">
            <v>825.96</v>
          </cell>
        </row>
        <row r="26">
          <cell r="E26">
            <v>819.67</v>
          </cell>
        </row>
        <row r="27">
          <cell r="E27">
            <v>805.83</v>
          </cell>
        </row>
        <row r="28">
          <cell r="E28">
            <v>1044.45</v>
          </cell>
        </row>
        <row r="29">
          <cell r="E29">
            <v>1210.83</v>
          </cell>
        </row>
        <row r="30">
          <cell r="E30">
            <v>1270.0999999999999</v>
          </cell>
        </row>
        <row r="31">
          <cell r="E31">
            <v>1229.9000000000001</v>
          </cell>
        </row>
        <row r="32">
          <cell r="E32">
            <v>1051.21</v>
          </cell>
        </row>
        <row r="33">
          <cell r="E33">
            <v>875.07</v>
          </cell>
        </row>
        <row r="65">
          <cell r="C65">
            <v>45773</v>
          </cell>
        </row>
        <row r="67">
          <cell r="D67">
            <v>568.93550660000005</v>
          </cell>
          <cell r="E67">
            <v>-15.579999999999984</v>
          </cell>
          <cell r="F67">
            <v>584.51550659999998</v>
          </cell>
        </row>
        <row r="68">
          <cell r="D68">
            <v>547.22058354999979</v>
          </cell>
          <cell r="E68">
            <v>15.052999999999997</v>
          </cell>
          <cell r="F68">
            <v>532.16758354999979</v>
          </cell>
        </row>
        <row r="69">
          <cell r="D69">
            <v>524.69720409000001</v>
          </cell>
          <cell r="E69">
            <v>38.266999999999996</v>
          </cell>
          <cell r="F69">
            <v>486.43020409000002</v>
          </cell>
        </row>
        <row r="70">
          <cell r="D70">
            <v>506.70405543000004</v>
          </cell>
          <cell r="E70">
            <v>9.30600000000004</v>
          </cell>
          <cell r="F70">
            <v>497.39805543</v>
          </cell>
        </row>
        <row r="71">
          <cell r="D71">
            <v>517.18772014000001</v>
          </cell>
          <cell r="E71">
            <v>16.371999999999957</v>
          </cell>
          <cell r="F71">
            <v>500.81572014000005</v>
          </cell>
        </row>
        <row r="72">
          <cell r="D72">
            <v>597.79879220000009</v>
          </cell>
          <cell r="E72">
            <v>59.483999999999924</v>
          </cell>
          <cell r="F72">
            <v>538.31479220000017</v>
          </cell>
        </row>
        <row r="73">
          <cell r="D73">
            <v>671.67426740999997</v>
          </cell>
          <cell r="E73">
            <v>55.001000000000033</v>
          </cell>
          <cell r="F73">
            <v>616.67326740999988</v>
          </cell>
        </row>
        <row r="74">
          <cell r="D74">
            <v>692.90367652000009</v>
          </cell>
          <cell r="E74">
            <v>-51.906000000000006</v>
          </cell>
          <cell r="F74">
            <v>744.80967652000004</v>
          </cell>
        </row>
        <row r="75">
          <cell r="D75">
            <v>836.82129359999976</v>
          </cell>
          <cell r="E75">
            <v>-34.016999999999996</v>
          </cell>
          <cell r="F75">
            <v>870.83829359999982</v>
          </cell>
        </row>
        <row r="76">
          <cell r="D76">
            <v>915.46525247000011</v>
          </cell>
          <cell r="E76">
            <v>-9.452000000000055</v>
          </cell>
          <cell r="F76">
            <v>924.91725247000022</v>
          </cell>
        </row>
        <row r="77">
          <cell r="D77">
            <v>904.35061112999995</v>
          </cell>
          <cell r="E77">
            <v>-37.088999999999999</v>
          </cell>
          <cell r="F77">
            <v>941.43961113</v>
          </cell>
        </row>
        <row r="78">
          <cell r="D78">
            <v>864.00649963999956</v>
          </cell>
          <cell r="E78">
            <v>-76.546000000000049</v>
          </cell>
          <cell r="F78">
            <v>940.55249963999961</v>
          </cell>
        </row>
        <row r="79">
          <cell r="D79">
            <v>839.14791990000026</v>
          </cell>
          <cell r="E79">
            <v>-68.519000000000005</v>
          </cell>
          <cell r="F79">
            <v>907.66691990000027</v>
          </cell>
        </row>
        <row r="80">
          <cell r="D80">
            <v>791.77812320999999</v>
          </cell>
          <cell r="E80">
            <v>-94.199000000000012</v>
          </cell>
          <cell r="F80">
            <v>885.97712320999995</v>
          </cell>
        </row>
        <row r="81">
          <cell r="D81">
            <v>812.38059465000026</v>
          </cell>
          <cell r="E81">
            <v>-34.067000000000007</v>
          </cell>
          <cell r="F81">
            <v>846.44759465000027</v>
          </cell>
        </row>
        <row r="82">
          <cell r="D82">
            <v>770.17857839999999</v>
          </cell>
          <cell r="E82">
            <v>-31.461999999999989</v>
          </cell>
          <cell r="F82">
            <v>801.64057839999998</v>
          </cell>
        </row>
        <row r="83">
          <cell r="D83">
            <v>687.07390389999989</v>
          </cell>
          <cell r="E83">
            <v>-99.973000000000013</v>
          </cell>
          <cell r="F83">
            <v>787.04690389999996</v>
          </cell>
        </row>
        <row r="84">
          <cell r="D84">
            <v>749.39521889000002</v>
          </cell>
          <cell r="E84">
            <v>-75.378000000000043</v>
          </cell>
          <cell r="F84">
            <v>824.77321889000007</v>
          </cell>
        </row>
        <row r="85">
          <cell r="D85">
            <v>1023.3484242000004</v>
          </cell>
          <cell r="E85">
            <v>153.43200000000002</v>
          </cell>
          <cell r="F85">
            <v>869.91642420000039</v>
          </cell>
        </row>
        <row r="86">
          <cell r="D86">
            <v>1092.3092316399998</v>
          </cell>
          <cell r="E86">
            <v>144.24399999999997</v>
          </cell>
          <cell r="F86">
            <v>948.06523163999987</v>
          </cell>
        </row>
        <row r="87">
          <cell r="D87">
            <v>1161.0907875800001</v>
          </cell>
          <cell r="E87">
            <v>156.90699999999998</v>
          </cell>
          <cell r="F87">
            <v>1004.1837875800002</v>
          </cell>
        </row>
        <row r="88">
          <cell r="D88">
            <v>1083.2392860499997</v>
          </cell>
          <cell r="E88">
            <v>167.44499999999994</v>
          </cell>
          <cell r="F88">
            <v>915.79428604999976</v>
          </cell>
        </row>
        <row r="89">
          <cell r="D89">
            <v>776.08581682999989</v>
          </cell>
          <cell r="E89">
            <v>-32.006000000000029</v>
          </cell>
          <cell r="F89">
            <v>808.09181682999997</v>
          </cell>
        </row>
        <row r="90">
          <cell r="D90">
            <v>639.09246493000001</v>
          </cell>
          <cell r="E90">
            <v>-55.83499999999998</v>
          </cell>
          <cell r="F90">
            <v>694.92746493000004</v>
          </cell>
        </row>
        <row r="138">
          <cell r="C138">
            <v>18.25334771</v>
          </cell>
          <cell r="D138">
            <v>0.20369664000000001</v>
          </cell>
          <cell r="E138">
            <v>4.5964799999999991E-3</v>
          </cell>
          <cell r="F138">
            <v>0</v>
          </cell>
          <cell r="G138">
            <v>5.0803200000000001E-3</v>
          </cell>
          <cell r="H138">
            <v>9.1869119299999991</v>
          </cell>
          <cell r="I138">
            <v>7.8091775399999994</v>
          </cell>
          <cell r="J138">
            <v>42.795405759999994</v>
          </cell>
          <cell r="K138">
            <v>32.812093180000005</v>
          </cell>
          <cell r="L138">
            <v>35.945682919999996</v>
          </cell>
          <cell r="M138">
            <v>45.471040940000002</v>
          </cell>
          <cell r="N138">
            <v>35.817465320000004</v>
          </cell>
          <cell r="O138">
            <v>33.333914630000002</v>
          </cell>
          <cell r="P138">
            <v>37.038677489999998</v>
          </cell>
          <cell r="Q138">
            <v>28.987096100000002</v>
          </cell>
          <cell r="R138">
            <v>24.344409420000002</v>
          </cell>
          <cell r="S138">
            <v>36.997792999999994</v>
          </cell>
          <cell r="T138">
            <v>24.504802369999997</v>
          </cell>
          <cell r="U138">
            <v>32.639604230000003</v>
          </cell>
          <cell r="V138">
            <v>22.492511840000002</v>
          </cell>
          <cell r="W138">
            <v>25.614973249999998</v>
          </cell>
          <cell r="X138">
            <v>21.826022239999997</v>
          </cell>
          <cell r="Y138">
            <v>9.2261029700000012</v>
          </cell>
          <cell r="Z138">
            <v>9.7251840000000006E-2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C140">
            <v>82.564975779999997</v>
          </cell>
          <cell r="D140">
            <v>115.21940278</v>
          </cell>
          <cell r="E140">
            <v>100.15497945000001</v>
          </cell>
          <cell r="F140">
            <v>99.002537059999995</v>
          </cell>
          <cell r="G140">
            <v>99.063920240000002</v>
          </cell>
          <cell r="H140">
            <v>78.292281399999993</v>
          </cell>
          <cell r="I140">
            <v>98.798163040000006</v>
          </cell>
          <cell r="J140">
            <v>44.235976359999995</v>
          </cell>
          <cell r="K140">
            <v>78.081165869999992</v>
          </cell>
          <cell r="L140">
            <v>63.298111650000003</v>
          </cell>
          <cell r="M140">
            <v>25.945211060000002</v>
          </cell>
          <cell r="N140">
            <v>44.128821920000007</v>
          </cell>
          <cell r="O140">
            <v>21.666839620000001</v>
          </cell>
          <cell r="P140">
            <v>16.35063135</v>
          </cell>
          <cell r="Q140">
            <v>50.628696390000002</v>
          </cell>
          <cell r="R140">
            <v>81.831925909999995</v>
          </cell>
          <cell r="S140">
            <v>45.063762109999999</v>
          </cell>
          <cell r="T140">
            <v>55.307300300000009</v>
          </cell>
          <cell r="U140">
            <v>39.858611250000003</v>
          </cell>
          <cell r="V140">
            <v>44.133789350000008</v>
          </cell>
          <cell r="W140">
            <v>34.852866990000003</v>
          </cell>
          <cell r="X140">
            <v>52.811524479999996</v>
          </cell>
          <cell r="Y140">
            <v>67.837982499999995</v>
          </cell>
          <cell r="Z140">
            <v>86.023012610000009</v>
          </cell>
        </row>
        <row r="141">
          <cell r="C141">
            <v>11.16057634</v>
          </cell>
          <cell r="D141">
            <v>57.91242415</v>
          </cell>
          <cell r="E141">
            <v>78.224027969999995</v>
          </cell>
          <cell r="F141">
            <v>82.417308100000014</v>
          </cell>
          <cell r="G141">
            <v>80.536783250000013</v>
          </cell>
          <cell r="H141">
            <v>60.244533019999992</v>
          </cell>
          <cell r="I141">
            <v>40.76835964</v>
          </cell>
          <cell r="J141">
            <v>19.576167000000002</v>
          </cell>
          <cell r="K141">
            <v>1.6386048500000001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20.68577342</v>
          </cell>
          <cell r="Z141">
            <v>53.780430429999996</v>
          </cell>
        </row>
        <row r="142">
          <cell r="C142">
            <v>14.120063999999999</v>
          </cell>
          <cell r="D142">
            <v>65.495807999999997</v>
          </cell>
          <cell r="E142">
            <v>23.054975999999996</v>
          </cell>
          <cell r="F142">
            <v>10.682112</v>
          </cell>
          <cell r="G142">
            <v>11.160576000000001</v>
          </cell>
          <cell r="H142">
            <v>4.5696000000000001E-2</v>
          </cell>
          <cell r="I142">
            <v>24.541440000000001</v>
          </cell>
          <cell r="J142">
            <v>0.83865599999999996</v>
          </cell>
          <cell r="K142">
            <v>53.380992000000006</v>
          </cell>
          <cell r="L142">
            <v>15.671039999999998</v>
          </cell>
          <cell r="M142">
            <v>11.461632</v>
          </cell>
          <cell r="N142">
            <v>21.649152000000001</v>
          </cell>
          <cell r="O142">
            <v>18.875136000000001</v>
          </cell>
          <cell r="P142">
            <v>9.9966720000000002</v>
          </cell>
          <cell r="Q142">
            <v>80.277119999999996</v>
          </cell>
          <cell r="R142">
            <v>161.11065600000001</v>
          </cell>
          <cell r="S142">
            <v>151.20806400000001</v>
          </cell>
          <cell r="T142">
            <v>226.90752000000001</v>
          </cell>
          <cell r="U142">
            <v>188.83468800000003</v>
          </cell>
          <cell r="V142">
            <v>192.43392</v>
          </cell>
          <cell r="W142">
            <v>149.82643199999998</v>
          </cell>
          <cell r="X142">
            <v>49.246848</v>
          </cell>
          <cell r="Y142">
            <v>61.807871999999996</v>
          </cell>
          <cell r="Z142">
            <v>76.774656000000007</v>
          </cell>
        </row>
        <row r="143">
          <cell r="C143">
            <v>143.82176146</v>
          </cell>
          <cell r="D143">
            <v>16.414433150000001</v>
          </cell>
          <cell r="E143">
            <v>25.295155000000001</v>
          </cell>
          <cell r="F143">
            <v>26.96859628</v>
          </cell>
          <cell r="G143">
            <v>24.185548609999998</v>
          </cell>
          <cell r="H143">
            <v>120.87871396</v>
          </cell>
          <cell r="I143">
            <v>65.767403020000003</v>
          </cell>
          <cell r="J143">
            <v>241.21552713</v>
          </cell>
          <cell r="K143">
            <v>146.45772176999998</v>
          </cell>
          <cell r="L143">
            <v>177.25316987000002</v>
          </cell>
          <cell r="M143">
            <v>237.28029516000004</v>
          </cell>
          <cell r="N143">
            <v>184.65398643</v>
          </cell>
          <cell r="O143">
            <v>165.58811010999997</v>
          </cell>
          <cell r="P143">
            <v>204.90817380000001</v>
          </cell>
          <cell r="Q143">
            <v>124.63073186</v>
          </cell>
          <cell r="R143">
            <v>54.06492630999999</v>
          </cell>
          <cell r="S143">
            <v>142.20509075999999</v>
          </cell>
          <cell r="T143">
            <v>52.114083440000002</v>
          </cell>
          <cell r="U143">
            <v>134.53977498</v>
          </cell>
          <cell r="V143">
            <v>103.32886961999999</v>
          </cell>
          <cell r="W143">
            <v>149.27302542999999</v>
          </cell>
          <cell r="X143">
            <v>190.54780271999999</v>
          </cell>
          <cell r="Y143">
            <v>168.07956352999997</v>
          </cell>
          <cell r="Z143">
            <v>81.661869449999998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98.599820890000004</v>
          </cell>
          <cell r="I149">
            <v>0</v>
          </cell>
          <cell r="J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90.468502399999991</v>
          </cell>
          <cell r="I150">
            <v>0</v>
          </cell>
          <cell r="J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94.793709549999988</v>
          </cell>
          <cell r="I151">
            <v>0</v>
          </cell>
          <cell r="J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89.356509020000018</v>
          </cell>
          <cell r="I152">
            <v>0</v>
          </cell>
          <cell r="J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92.873800130000006</v>
          </cell>
          <cell r="I153">
            <v>0</v>
          </cell>
          <cell r="J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108.12875964000001</v>
          </cell>
          <cell r="I154">
            <v>0</v>
          </cell>
          <cell r="J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89.670166389999991</v>
          </cell>
          <cell r="I155">
            <v>0</v>
          </cell>
          <cell r="J155">
            <v>0</v>
          </cell>
        </row>
        <row r="156">
          <cell r="C156">
            <v>0</v>
          </cell>
          <cell r="D156">
            <v>0</v>
          </cell>
          <cell r="E156">
            <v>0.30372252</v>
          </cell>
          <cell r="F156">
            <v>0</v>
          </cell>
          <cell r="G156">
            <v>0</v>
          </cell>
          <cell r="H156">
            <v>91.583334300000004</v>
          </cell>
          <cell r="I156">
            <v>0</v>
          </cell>
          <cell r="J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93.96698825</v>
          </cell>
          <cell r="I157">
            <v>0</v>
          </cell>
          <cell r="J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91.508468109999995</v>
          </cell>
          <cell r="I158">
            <v>0</v>
          </cell>
          <cell r="J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1.02116048</v>
          </cell>
          <cell r="I159">
            <v>0</v>
          </cell>
          <cell r="J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3.0294190900000002</v>
          </cell>
          <cell r="I164">
            <v>0</v>
          </cell>
          <cell r="J164">
            <v>0</v>
          </cell>
        </row>
        <row r="165">
          <cell r="C165">
            <v>0</v>
          </cell>
          <cell r="D165">
            <v>3.2732961700000001</v>
          </cell>
          <cell r="E165">
            <v>0</v>
          </cell>
          <cell r="F165">
            <v>0</v>
          </cell>
          <cell r="G165">
            <v>0</v>
          </cell>
          <cell r="H165">
            <v>109.62927653999999</v>
          </cell>
          <cell r="I165">
            <v>0</v>
          </cell>
          <cell r="J165">
            <v>0</v>
          </cell>
        </row>
        <row r="166">
          <cell r="C166">
            <v>0</v>
          </cell>
          <cell r="D166">
            <v>89.92528489</v>
          </cell>
          <cell r="E166">
            <v>32.56667126</v>
          </cell>
          <cell r="F166">
            <v>0</v>
          </cell>
          <cell r="G166">
            <v>0</v>
          </cell>
          <cell r="H166">
            <v>124.09264155000001</v>
          </cell>
          <cell r="I166">
            <v>0</v>
          </cell>
          <cell r="J166">
            <v>0</v>
          </cell>
        </row>
        <row r="167">
          <cell r="C167">
            <v>0</v>
          </cell>
          <cell r="D167">
            <v>89.858816020000006</v>
          </cell>
          <cell r="E167">
            <v>20.309196610000001</v>
          </cell>
          <cell r="F167">
            <v>45.009832969999998</v>
          </cell>
          <cell r="G167">
            <v>0</v>
          </cell>
          <cell r="H167">
            <v>120.64418474999998</v>
          </cell>
          <cell r="I167">
            <v>0</v>
          </cell>
          <cell r="J167">
            <v>1.1918269800000001</v>
          </cell>
        </row>
        <row r="168">
          <cell r="C168">
            <v>0</v>
          </cell>
          <cell r="D168">
            <v>81.521585430000002</v>
          </cell>
          <cell r="E168">
            <v>0</v>
          </cell>
          <cell r="F168">
            <v>80.885282000000004</v>
          </cell>
          <cell r="G168">
            <v>0</v>
          </cell>
          <cell r="H168">
            <v>92.67545797999999</v>
          </cell>
          <cell r="I168">
            <v>0</v>
          </cell>
          <cell r="J168">
            <v>114.17375998999999</v>
          </cell>
        </row>
        <row r="169">
          <cell r="C169">
            <v>0</v>
          </cell>
          <cell r="D169">
            <v>89.92150018000001</v>
          </cell>
          <cell r="E169">
            <v>0</v>
          </cell>
          <cell r="F169">
            <v>89.336053730000003</v>
          </cell>
          <cell r="G169">
            <v>0</v>
          </cell>
          <cell r="H169">
            <v>110.24772085999999</v>
          </cell>
          <cell r="I169">
            <v>0</v>
          </cell>
          <cell r="J169">
            <v>125.5300012</v>
          </cell>
        </row>
        <row r="170">
          <cell r="C170">
            <v>0</v>
          </cell>
          <cell r="D170">
            <v>89.908490270000001</v>
          </cell>
          <cell r="E170">
            <v>0</v>
          </cell>
          <cell r="F170">
            <v>89.301518300000012</v>
          </cell>
          <cell r="G170">
            <v>0</v>
          </cell>
          <cell r="H170">
            <v>115.44719465</v>
          </cell>
          <cell r="I170">
            <v>0</v>
          </cell>
          <cell r="J170">
            <v>126.97339271999999</v>
          </cell>
        </row>
        <row r="171">
          <cell r="C171">
            <v>0</v>
          </cell>
          <cell r="D171">
            <v>96.620663409999992</v>
          </cell>
          <cell r="E171">
            <v>0</v>
          </cell>
          <cell r="F171">
            <v>96.04633453000001</v>
          </cell>
          <cell r="G171">
            <v>0</v>
          </cell>
          <cell r="H171">
            <v>143.90698677999998</v>
          </cell>
          <cell r="I171">
            <v>0</v>
          </cell>
          <cell r="J171">
            <v>114.34229759</v>
          </cell>
        </row>
        <row r="172">
          <cell r="C172">
            <v>0</v>
          </cell>
          <cell r="D172">
            <v>67.923379249999996</v>
          </cell>
          <cell r="E172">
            <v>0</v>
          </cell>
          <cell r="F172">
            <v>89.377448929999986</v>
          </cell>
          <cell r="G172">
            <v>0</v>
          </cell>
          <cell r="H172">
            <v>109.34684300000001</v>
          </cell>
          <cell r="I172">
            <v>0</v>
          </cell>
          <cell r="J172">
            <v>109.11585778</v>
          </cell>
        </row>
      </sheetData>
      <sheetData sheetId="4">
        <row r="7">
          <cell r="B7">
            <v>500</v>
          </cell>
          <cell r="C7">
            <v>500</v>
          </cell>
          <cell r="D7">
            <v>500</v>
          </cell>
          <cell r="E7">
            <v>500</v>
          </cell>
          <cell r="F7">
            <v>500</v>
          </cell>
          <cell r="G7">
            <v>500</v>
          </cell>
          <cell r="H7">
            <v>500</v>
          </cell>
        </row>
        <row r="8">
          <cell r="B8">
            <v>1250</v>
          </cell>
          <cell r="C8">
            <v>1250</v>
          </cell>
          <cell r="D8">
            <v>1250</v>
          </cell>
          <cell r="E8">
            <v>1250</v>
          </cell>
          <cell r="F8">
            <v>1250</v>
          </cell>
          <cell r="G8">
            <v>1250</v>
          </cell>
          <cell r="H8">
            <v>1250</v>
          </cell>
        </row>
        <row r="16">
          <cell r="B16">
            <v>70</v>
          </cell>
          <cell r="C16">
            <v>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70</v>
          </cell>
          <cell r="C17">
            <v>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70</v>
          </cell>
          <cell r="C18">
            <v>75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70</v>
          </cell>
          <cell r="C19">
            <v>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70</v>
          </cell>
          <cell r="C20">
            <v>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70</v>
          </cell>
          <cell r="C21">
            <v>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75</v>
          </cell>
          <cell r="C22">
            <v>70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75</v>
          </cell>
          <cell r="C23">
            <v>70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75</v>
          </cell>
          <cell r="C24">
            <v>70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75</v>
          </cell>
          <cell r="C25">
            <v>70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75</v>
          </cell>
          <cell r="C26">
            <v>70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75</v>
          </cell>
          <cell r="C27">
            <v>70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75</v>
          </cell>
          <cell r="C28">
            <v>70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75</v>
          </cell>
          <cell r="C29">
            <v>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75</v>
          </cell>
          <cell r="C30">
            <v>70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75</v>
          </cell>
          <cell r="C31">
            <v>70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75</v>
          </cell>
          <cell r="C32">
            <v>70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75</v>
          </cell>
          <cell r="C33">
            <v>70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75</v>
          </cell>
          <cell r="C34">
            <v>70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75</v>
          </cell>
          <cell r="C35">
            <v>70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75</v>
          </cell>
          <cell r="C36">
            <v>70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75</v>
          </cell>
          <cell r="C37">
            <v>70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70</v>
          </cell>
          <cell r="C38">
            <v>75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70</v>
          </cell>
          <cell r="C39">
            <v>75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6">
          <cell r="D46">
            <v>633.27</v>
          </cell>
          <cell r="E46">
            <v>23.624895418977303</v>
          </cell>
        </row>
        <row r="47">
          <cell r="D47">
            <v>541.97</v>
          </cell>
          <cell r="E47">
            <v>20.49462018897691</v>
          </cell>
        </row>
        <row r="48">
          <cell r="D48">
            <v>509.55</v>
          </cell>
          <cell r="E48">
            <v>18.710173318977013</v>
          </cell>
        </row>
        <row r="49">
          <cell r="D49">
            <v>514.64</v>
          </cell>
          <cell r="E49">
            <v>18.951083878977215</v>
          </cell>
        </row>
        <row r="50">
          <cell r="D50">
            <v>520.86</v>
          </cell>
          <cell r="E50">
            <v>18.471833718976995</v>
          </cell>
        </row>
        <row r="51">
          <cell r="D51">
            <v>667.06</v>
          </cell>
          <cell r="E51">
            <v>18.367226528977199</v>
          </cell>
        </row>
        <row r="52">
          <cell r="D52">
            <v>824.88</v>
          </cell>
          <cell r="E52">
            <v>15.564822378976942</v>
          </cell>
        </row>
        <row r="53">
          <cell r="D53">
            <v>1000.71</v>
          </cell>
          <cell r="E53">
            <v>13.745539168977075</v>
          </cell>
        </row>
        <row r="54">
          <cell r="D54">
            <v>910.98</v>
          </cell>
          <cell r="E54">
            <v>15.800120228977221</v>
          </cell>
        </row>
        <row r="55">
          <cell r="D55">
            <v>951.22</v>
          </cell>
          <cell r="E55">
            <v>15.652932738977483</v>
          </cell>
        </row>
        <row r="56">
          <cell r="D56">
            <v>864.31</v>
          </cell>
          <cell r="E56">
            <v>17.626026498977353</v>
          </cell>
        </row>
        <row r="57">
          <cell r="D57">
            <v>798.85</v>
          </cell>
          <cell r="E57">
            <v>18.526958928977024</v>
          </cell>
        </row>
        <row r="58">
          <cell r="D58">
            <v>758.53</v>
          </cell>
          <cell r="E58">
            <v>19.446438348976812</v>
          </cell>
        </row>
        <row r="59">
          <cell r="D59">
            <v>783.24</v>
          </cell>
          <cell r="E59">
            <v>19.399914618976709</v>
          </cell>
        </row>
        <row r="60">
          <cell r="D60">
            <v>782.36</v>
          </cell>
          <cell r="E60">
            <v>19.215605768977412</v>
          </cell>
        </row>
        <row r="61">
          <cell r="D61">
            <v>796.07</v>
          </cell>
          <cell r="E61">
            <v>17.840177768976901</v>
          </cell>
        </row>
        <row r="62">
          <cell r="D62">
            <v>815.02</v>
          </cell>
          <cell r="E62">
            <v>19.286764148977113</v>
          </cell>
        </row>
        <row r="63">
          <cell r="D63">
            <v>899.45</v>
          </cell>
          <cell r="E63">
            <v>18.144334918977279</v>
          </cell>
        </row>
        <row r="64">
          <cell r="D64">
            <v>1128.24</v>
          </cell>
          <cell r="E64">
            <v>18.813358918976746</v>
          </cell>
        </row>
        <row r="65">
          <cell r="D65">
            <v>1157.27</v>
          </cell>
          <cell r="E65">
            <v>19.537404478977578</v>
          </cell>
        </row>
        <row r="66">
          <cell r="D66">
            <v>1200.92</v>
          </cell>
          <cell r="E66">
            <v>23.577231618977294</v>
          </cell>
        </row>
        <row r="67">
          <cell r="D67">
            <v>1141.82</v>
          </cell>
          <cell r="E67">
            <v>23.199919658977251</v>
          </cell>
        </row>
        <row r="68">
          <cell r="D68">
            <v>930.89</v>
          </cell>
          <cell r="E68">
            <v>23.106751058976897</v>
          </cell>
        </row>
        <row r="69">
          <cell r="D69">
            <v>735.62</v>
          </cell>
          <cell r="E69">
            <v>23.991011868977012</v>
          </cell>
        </row>
        <row r="70">
          <cell r="D70">
            <v>626.76</v>
          </cell>
          <cell r="E70">
            <v>31.330637368977023</v>
          </cell>
        </row>
        <row r="71">
          <cell r="D71">
            <v>509</v>
          </cell>
          <cell r="E71">
            <v>27.697275838977475</v>
          </cell>
        </row>
        <row r="72">
          <cell r="D72">
            <v>471.4</v>
          </cell>
          <cell r="E72">
            <v>25.153400108977166</v>
          </cell>
        </row>
        <row r="73">
          <cell r="D73">
            <v>457.01</v>
          </cell>
          <cell r="E73">
            <v>26.251522808977256</v>
          </cell>
        </row>
        <row r="74">
          <cell r="D74">
            <v>467.18</v>
          </cell>
          <cell r="E74">
            <v>26.666897078976945</v>
          </cell>
        </row>
        <row r="75">
          <cell r="D75">
            <v>544.79</v>
          </cell>
          <cell r="E75">
            <v>28.547935788977384</v>
          </cell>
        </row>
        <row r="76">
          <cell r="D76">
            <v>902.2</v>
          </cell>
          <cell r="E76">
            <v>25.316660828977319</v>
          </cell>
        </row>
        <row r="77">
          <cell r="D77">
            <v>1059.9000000000001</v>
          </cell>
          <cell r="E77">
            <v>22.689231448977125</v>
          </cell>
        </row>
        <row r="78">
          <cell r="D78">
            <v>1108.3499999999999</v>
          </cell>
          <cell r="E78">
            <v>23.666242328977205</v>
          </cell>
        </row>
        <row r="79">
          <cell r="D79">
            <v>1074.46</v>
          </cell>
          <cell r="E79">
            <v>25.08459449897714</v>
          </cell>
        </row>
        <row r="80">
          <cell r="D80">
            <v>900.79</v>
          </cell>
          <cell r="E80">
            <v>28.837677438977153</v>
          </cell>
        </row>
        <row r="81">
          <cell r="D81">
            <v>838.42</v>
          </cell>
          <cell r="E81">
            <v>23.626064998976517</v>
          </cell>
        </row>
        <row r="82">
          <cell r="D82">
            <v>761.37</v>
          </cell>
          <cell r="E82">
            <v>24.144616188977579</v>
          </cell>
        </row>
        <row r="83">
          <cell r="D83">
            <v>788.27</v>
          </cell>
          <cell r="E83">
            <v>24.663947148977059</v>
          </cell>
        </row>
        <row r="84">
          <cell r="D84">
            <v>814.94</v>
          </cell>
          <cell r="E84">
            <v>24.752026618976515</v>
          </cell>
        </row>
        <row r="85">
          <cell r="D85">
            <v>820.38</v>
          </cell>
          <cell r="E85">
            <v>23.737968798977363</v>
          </cell>
        </row>
        <row r="86">
          <cell r="D86">
            <v>823</v>
          </cell>
          <cell r="E86">
            <v>21.40920286897699</v>
          </cell>
        </row>
        <row r="87">
          <cell r="D87">
            <v>892.6</v>
          </cell>
          <cell r="E87">
            <v>28.905267538977114</v>
          </cell>
        </row>
        <row r="88">
          <cell r="D88">
            <v>1113.32</v>
          </cell>
          <cell r="E88">
            <v>33.976839448977671</v>
          </cell>
        </row>
        <row r="89">
          <cell r="D89">
            <v>1181.5899999999999</v>
          </cell>
          <cell r="E89">
            <v>34.280034348977097</v>
          </cell>
        </row>
        <row r="90">
          <cell r="D90">
            <v>1230.3399999999999</v>
          </cell>
          <cell r="E90">
            <v>31.951790448977818</v>
          </cell>
        </row>
        <row r="91">
          <cell r="D91">
            <v>1159.76</v>
          </cell>
          <cell r="E91">
            <v>33.745577298976968</v>
          </cell>
        </row>
        <row r="92">
          <cell r="D92">
            <v>928.85</v>
          </cell>
          <cell r="E92">
            <v>26.979689948977466</v>
          </cell>
        </row>
        <row r="93">
          <cell r="D93">
            <v>698.37</v>
          </cell>
          <cell r="E93">
            <v>21.936034518977749</v>
          </cell>
        </row>
        <row r="94">
          <cell r="D94">
            <v>561.46</v>
          </cell>
          <cell r="E94">
            <v>25.870340168977123</v>
          </cell>
        </row>
        <row r="95">
          <cell r="D95">
            <v>466.56</v>
          </cell>
          <cell r="E95">
            <v>22.650708738977073</v>
          </cell>
        </row>
        <row r="96">
          <cell r="D96">
            <v>433.35</v>
          </cell>
          <cell r="E96">
            <v>20.613822938977478</v>
          </cell>
        </row>
        <row r="97">
          <cell r="D97">
            <v>441.74</v>
          </cell>
          <cell r="E97">
            <v>19.856158948977054</v>
          </cell>
        </row>
        <row r="98">
          <cell r="D98">
            <v>443.49</v>
          </cell>
          <cell r="E98">
            <v>22.818585508977321</v>
          </cell>
        </row>
        <row r="99">
          <cell r="D99">
            <v>508.67</v>
          </cell>
          <cell r="E99">
            <v>25.125121828977058</v>
          </cell>
        </row>
        <row r="100">
          <cell r="D100">
            <v>795.43</v>
          </cell>
          <cell r="E100">
            <v>24.892138038977009</v>
          </cell>
        </row>
        <row r="101">
          <cell r="D101">
            <v>1054.48</v>
          </cell>
          <cell r="E101">
            <v>19.096191458976591</v>
          </cell>
        </row>
        <row r="102">
          <cell r="D102">
            <v>1113.75</v>
          </cell>
          <cell r="E102">
            <v>19.20519849897687</v>
          </cell>
        </row>
        <row r="103">
          <cell r="D103">
            <v>1045.22</v>
          </cell>
          <cell r="E103">
            <v>18.935474278976244</v>
          </cell>
        </row>
        <row r="104">
          <cell r="D104">
            <v>922.47</v>
          </cell>
          <cell r="E104">
            <v>19.342654288977201</v>
          </cell>
        </row>
        <row r="105">
          <cell r="D105">
            <v>847.88</v>
          </cell>
          <cell r="E105">
            <v>19.00867960897699</v>
          </cell>
        </row>
        <row r="106">
          <cell r="D106">
            <v>817.45</v>
          </cell>
          <cell r="E106">
            <v>21.594203818977348</v>
          </cell>
        </row>
        <row r="107">
          <cell r="D107">
            <v>822.14</v>
          </cell>
          <cell r="E107">
            <v>20.557133228977364</v>
          </cell>
        </row>
        <row r="108">
          <cell r="D108">
            <v>866.16</v>
          </cell>
          <cell r="E108">
            <v>18.119251868977244</v>
          </cell>
        </row>
        <row r="109">
          <cell r="D109">
            <v>804.03</v>
          </cell>
          <cell r="E109">
            <v>17.838463738977453</v>
          </cell>
        </row>
        <row r="110">
          <cell r="D110">
            <v>777.8</v>
          </cell>
          <cell r="E110">
            <v>19.496759268977257</v>
          </cell>
        </row>
        <row r="111">
          <cell r="D111">
            <v>813.13</v>
          </cell>
          <cell r="E111">
            <v>26.605929878976667</v>
          </cell>
        </row>
        <row r="112">
          <cell r="D112">
            <v>1032.8499999999999</v>
          </cell>
          <cell r="E112">
            <v>38.786096588977671</v>
          </cell>
        </row>
        <row r="113">
          <cell r="D113">
            <v>1213.33</v>
          </cell>
          <cell r="E113">
            <v>34.710098388977485</v>
          </cell>
        </row>
        <row r="114">
          <cell r="D114">
            <v>1276.98</v>
          </cell>
          <cell r="E114">
            <v>33.892128458977368</v>
          </cell>
        </row>
        <row r="115">
          <cell r="D115">
            <v>1181.3</v>
          </cell>
          <cell r="E115">
            <v>27.663678918976757</v>
          </cell>
        </row>
        <row r="116">
          <cell r="D116">
            <v>894.6</v>
          </cell>
          <cell r="E116">
            <v>25.985173558977522</v>
          </cell>
        </row>
        <row r="117">
          <cell r="D117">
            <v>614.53</v>
          </cell>
          <cell r="E117">
            <v>23.748442838977326</v>
          </cell>
        </row>
        <row r="118">
          <cell r="D118">
            <v>562.01</v>
          </cell>
          <cell r="E118">
            <v>20.787262568977098</v>
          </cell>
        </row>
        <row r="119">
          <cell r="D119">
            <v>540.69000000000005</v>
          </cell>
          <cell r="E119">
            <v>19.666575998977009</v>
          </cell>
        </row>
        <row r="120">
          <cell r="D120">
            <v>525.16</v>
          </cell>
          <cell r="E120">
            <v>18.738015878977194</v>
          </cell>
        </row>
        <row r="121">
          <cell r="D121">
            <v>488.25</v>
          </cell>
          <cell r="E121">
            <v>18.210123668977076</v>
          </cell>
        </row>
        <row r="122">
          <cell r="D122">
            <v>493.9</v>
          </cell>
          <cell r="E122">
            <v>19.382563998976934</v>
          </cell>
        </row>
        <row r="123">
          <cell r="D123">
            <v>591.75</v>
          </cell>
          <cell r="E123">
            <v>23.534668048977323</v>
          </cell>
        </row>
        <row r="124">
          <cell r="D124">
            <v>658.95</v>
          </cell>
          <cell r="E124">
            <v>20.806353868977226</v>
          </cell>
        </row>
        <row r="125">
          <cell r="D125">
            <v>776.1</v>
          </cell>
          <cell r="E125">
            <v>17.633233978976705</v>
          </cell>
        </row>
        <row r="126">
          <cell r="D126">
            <v>886.93</v>
          </cell>
          <cell r="E126">
            <v>19.829254258977244</v>
          </cell>
        </row>
        <row r="127">
          <cell r="D127">
            <v>892.84</v>
          </cell>
          <cell r="E127">
            <v>21.787800458977472</v>
          </cell>
        </row>
        <row r="128">
          <cell r="D128">
            <v>848.98</v>
          </cell>
          <cell r="E128">
            <v>20.219301508976969</v>
          </cell>
        </row>
        <row r="129">
          <cell r="D129">
            <v>814.57</v>
          </cell>
          <cell r="E129">
            <v>22.90551054897719</v>
          </cell>
        </row>
        <row r="130">
          <cell r="D130">
            <v>844.94</v>
          </cell>
          <cell r="E130">
            <v>22.688883668976814</v>
          </cell>
        </row>
        <row r="131">
          <cell r="D131">
            <v>852.12</v>
          </cell>
          <cell r="E131">
            <v>21.558813858977146</v>
          </cell>
        </row>
        <row r="132">
          <cell r="D132">
            <v>801.82</v>
          </cell>
          <cell r="E132">
            <v>18.756727548977324</v>
          </cell>
        </row>
        <row r="133">
          <cell r="D133">
            <v>706.99</v>
          </cell>
          <cell r="E133">
            <v>16.299980618977088</v>
          </cell>
        </row>
        <row r="134">
          <cell r="D134">
            <v>755.11</v>
          </cell>
          <cell r="E134">
            <v>16.051100968977039</v>
          </cell>
        </row>
        <row r="135">
          <cell r="D135">
            <v>753.2</v>
          </cell>
          <cell r="E135">
            <v>22.79742728897736</v>
          </cell>
        </row>
        <row r="136">
          <cell r="D136">
            <v>1014.92</v>
          </cell>
          <cell r="E136">
            <v>33.112485958976777</v>
          </cell>
        </row>
        <row r="137">
          <cell r="D137">
            <v>1100.95</v>
          </cell>
          <cell r="E137">
            <v>31.122831378977708</v>
          </cell>
        </row>
        <row r="138">
          <cell r="D138">
            <v>1126.92</v>
          </cell>
          <cell r="E138">
            <v>34.699967218977463</v>
          </cell>
        </row>
        <row r="139">
          <cell r="D139">
            <v>1097.6400000000001</v>
          </cell>
          <cell r="E139">
            <v>31.248087838977426</v>
          </cell>
        </row>
        <row r="140">
          <cell r="D140">
            <v>808.3</v>
          </cell>
          <cell r="E140">
            <v>30.742887918976521</v>
          </cell>
        </row>
        <row r="141">
          <cell r="D141">
            <v>643.48</v>
          </cell>
          <cell r="E141">
            <v>26.366657998977189</v>
          </cell>
        </row>
        <row r="142">
          <cell r="D142">
            <v>589.12</v>
          </cell>
          <cell r="E142">
            <v>22.731575038976644</v>
          </cell>
        </row>
        <row r="143">
          <cell r="D143">
            <v>536.73</v>
          </cell>
          <cell r="E143">
            <v>17.853015758977563</v>
          </cell>
        </row>
        <row r="144">
          <cell r="D144">
            <v>500.49</v>
          </cell>
          <cell r="E144">
            <v>15.732633918977399</v>
          </cell>
        </row>
        <row r="145">
          <cell r="D145">
            <v>509.36</v>
          </cell>
          <cell r="E145">
            <v>15.020147698976757</v>
          </cell>
        </row>
        <row r="146">
          <cell r="D146">
            <v>511.65</v>
          </cell>
          <cell r="E146">
            <v>15.069851038977276</v>
          </cell>
        </row>
        <row r="147">
          <cell r="D147">
            <v>517.76</v>
          </cell>
          <cell r="E147">
            <v>17.504380178977044</v>
          </cell>
        </row>
        <row r="148">
          <cell r="D148">
            <v>558.26</v>
          </cell>
          <cell r="E148">
            <v>17.314495988977228</v>
          </cell>
        </row>
        <row r="149">
          <cell r="D149">
            <v>681.33</v>
          </cell>
          <cell r="E149">
            <v>16.418681108976898</v>
          </cell>
        </row>
        <row r="150">
          <cell r="D150">
            <v>771.29</v>
          </cell>
          <cell r="E150">
            <v>22.151653238977133</v>
          </cell>
        </row>
        <row r="151">
          <cell r="D151">
            <v>763.17</v>
          </cell>
          <cell r="E151">
            <v>26.932424138977467</v>
          </cell>
        </row>
        <row r="152">
          <cell r="D152">
            <v>666.91</v>
          </cell>
          <cell r="E152">
            <v>29.725804768976559</v>
          </cell>
        </row>
        <row r="153">
          <cell r="D153">
            <v>677.6</v>
          </cell>
          <cell r="E153">
            <v>31.469968028977064</v>
          </cell>
        </row>
        <row r="154">
          <cell r="D154">
            <v>686.38</v>
          </cell>
          <cell r="E154">
            <v>34.997259538977005</v>
          </cell>
        </row>
        <row r="155">
          <cell r="D155">
            <v>680.57</v>
          </cell>
          <cell r="E155">
            <v>31.060601398977724</v>
          </cell>
        </row>
        <row r="156">
          <cell r="D156">
            <v>651.83000000000004</v>
          </cell>
          <cell r="E156">
            <v>20.991193518976615</v>
          </cell>
        </row>
        <row r="157">
          <cell r="D157">
            <v>650.74</v>
          </cell>
          <cell r="E157">
            <v>19.079976108977235</v>
          </cell>
        </row>
        <row r="158">
          <cell r="D158">
            <v>681.73</v>
          </cell>
          <cell r="E158">
            <v>15.897301158977371</v>
          </cell>
        </row>
        <row r="159">
          <cell r="D159">
            <v>735.87</v>
          </cell>
          <cell r="E159">
            <v>22.741082278977274</v>
          </cell>
        </row>
        <row r="160">
          <cell r="D160">
            <v>828.16</v>
          </cell>
          <cell r="E160">
            <v>38.307668948977607</v>
          </cell>
        </row>
        <row r="161">
          <cell r="D161">
            <v>968.22</v>
          </cell>
          <cell r="E161">
            <v>41.229694358976985</v>
          </cell>
        </row>
        <row r="162">
          <cell r="D162">
            <v>1014.34</v>
          </cell>
          <cell r="E162">
            <v>43.339269238977295</v>
          </cell>
        </row>
        <row r="163">
          <cell r="D163">
            <v>953.47</v>
          </cell>
          <cell r="E163">
            <v>40.438920898976221</v>
          </cell>
        </row>
        <row r="164">
          <cell r="D164">
            <v>801.81</v>
          </cell>
          <cell r="E164">
            <v>34.058155298977454</v>
          </cell>
        </row>
        <row r="165">
          <cell r="D165">
            <v>665.81</v>
          </cell>
          <cell r="E165">
            <v>23.990874108977323</v>
          </cell>
        </row>
        <row r="166">
          <cell r="D166">
            <v>600.16</v>
          </cell>
          <cell r="E166">
            <v>19.41690263897749</v>
          </cell>
        </row>
        <row r="167">
          <cell r="D167">
            <v>500.46</v>
          </cell>
          <cell r="E167">
            <v>17.231478698976844</v>
          </cell>
        </row>
        <row r="168">
          <cell r="D168">
            <v>476.48</v>
          </cell>
          <cell r="E168">
            <v>16.378212788977294</v>
          </cell>
        </row>
        <row r="169">
          <cell r="D169">
            <v>474.7</v>
          </cell>
          <cell r="E169">
            <v>15.827549598977043</v>
          </cell>
        </row>
        <row r="170">
          <cell r="D170">
            <v>539.57000000000005</v>
          </cell>
          <cell r="E170">
            <v>17.171509818977029</v>
          </cell>
        </row>
        <row r="171">
          <cell r="D171">
            <v>653.48</v>
          </cell>
          <cell r="E171">
            <v>16.189769908977041</v>
          </cell>
        </row>
        <row r="172">
          <cell r="D172">
            <v>775.33</v>
          </cell>
          <cell r="E172">
            <v>15.039435458977209</v>
          </cell>
        </row>
        <row r="173">
          <cell r="D173">
            <v>882.79</v>
          </cell>
          <cell r="E173">
            <v>15.002733538977168</v>
          </cell>
        </row>
        <row r="174">
          <cell r="D174">
            <v>917.99</v>
          </cell>
          <cell r="E174">
            <v>19.753944378976939</v>
          </cell>
        </row>
        <row r="175">
          <cell r="D175">
            <v>887.8</v>
          </cell>
          <cell r="E175">
            <v>20.047073908976472</v>
          </cell>
        </row>
        <row r="176">
          <cell r="D176">
            <v>832.46</v>
          </cell>
          <cell r="E176">
            <v>23.281344258977242</v>
          </cell>
        </row>
        <row r="177">
          <cell r="D177">
            <v>786.46</v>
          </cell>
          <cell r="E177">
            <v>23.609825798976772</v>
          </cell>
        </row>
        <row r="178">
          <cell r="D178">
            <v>766.91</v>
          </cell>
          <cell r="E178">
            <v>21.933309948977012</v>
          </cell>
        </row>
        <row r="179">
          <cell r="D179">
            <v>778.71</v>
          </cell>
          <cell r="E179">
            <v>20.165498828976752</v>
          </cell>
        </row>
        <row r="180">
          <cell r="D180">
            <v>799.87</v>
          </cell>
          <cell r="E180">
            <v>19.111630058976971</v>
          </cell>
        </row>
        <row r="181">
          <cell r="D181">
            <v>825.96</v>
          </cell>
          <cell r="E181">
            <v>18.798560608976686</v>
          </cell>
        </row>
        <row r="182">
          <cell r="D182">
            <v>819.67</v>
          </cell>
          <cell r="E182">
            <v>17.895196208977154</v>
          </cell>
        </row>
        <row r="183">
          <cell r="D183">
            <v>805.83</v>
          </cell>
          <cell r="E183">
            <v>25.46659761897763</v>
          </cell>
        </row>
        <row r="184">
          <cell r="D184">
            <v>1044.45</v>
          </cell>
          <cell r="E184">
            <v>31.471009458977278</v>
          </cell>
        </row>
        <row r="185">
          <cell r="D185">
            <v>1210.83</v>
          </cell>
          <cell r="E185">
            <v>24.23650112897667</v>
          </cell>
        </row>
        <row r="186">
          <cell r="D186">
            <v>1270.0999999999999</v>
          </cell>
          <cell r="E186">
            <v>19.127241428977186</v>
          </cell>
        </row>
        <row r="187">
          <cell r="D187">
            <v>1229.9000000000001</v>
          </cell>
          <cell r="E187">
            <v>26.665612958977363</v>
          </cell>
        </row>
        <row r="188">
          <cell r="D188">
            <v>1051.21</v>
          </cell>
          <cell r="E188">
            <v>29.550345508976534</v>
          </cell>
        </row>
        <row r="189">
          <cell r="D189">
            <v>875.07</v>
          </cell>
          <cell r="E189">
            <v>24.897918808977465</v>
          </cell>
        </row>
        <row r="190">
          <cell r="D190">
            <v>657.66</v>
          </cell>
          <cell r="E190">
            <v>21.679944688976889</v>
          </cell>
        </row>
        <row r="191">
          <cell r="D191">
            <v>455.6</v>
          </cell>
          <cell r="E191">
            <v>18.815479178976943</v>
          </cell>
        </row>
        <row r="192">
          <cell r="D192">
            <v>443.1</v>
          </cell>
          <cell r="E192">
            <v>18.293589818977125</v>
          </cell>
        </row>
        <row r="193">
          <cell r="D193">
            <v>443.36</v>
          </cell>
          <cell r="E193">
            <v>17.593613128976926</v>
          </cell>
        </row>
        <row r="194">
          <cell r="D194">
            <v>445.45</v>
          </cell>
          <cell r="E194">
            <v>18.613097378977045</v>
          </cell>
        </row>
        <row r="195">
          <cell r="D195">
            <v>601.39</v>
          </cell>
          <cell r="E195">
            <v>16.459481728977153</v>
          </cell>
        </row>
        <row r="196">
          <cell r="D196">
            <v>734.07</v>
          </cell>
          <cell r="E196">
            <v>15.677778998976805</v>
          </cell>
        </row>
        <row r="197">
          <cell r="D197">
            <v>912.72</v>
          </cell>
          <cell r="E197">
            <v>15.964364148976983</v>
          </cell>
        </row>
        <row r="198">
          <cell r="D198">
            <v>865</v>
          </cell>
          <cell r="E198">
            <v>24.515830598976436</v>
          </cell>
        </row>
        <row r="199">
          <cell r="D199">
            <v>820.63</v>
          </cell>
          <cell r="E199">
            <v>23.748058938977238</v>
          </cell>
        </row>
        <row r="200">
          <cell r="D200">
            <v>781.31</v>
          </cell>
          <cell r="E200">
            <v>22.674770068977068</v>
          </cell>
        </row>
        <row r="201">
          <cell r="D201">
            <v>739.01</v>
          </cell>
          <cell r="E201">
            <v>19.966629988977047</v>
          </cell>
        </row>
        <row r="202">
          <cell r="D202">
            <v>745.92</v>
          </cell>
          <cell r="E202">
            <v>18.385116318977111</v>
          </cell>
        </row>
        <row r="203">
          <cell r="D203">
            <v>739.58</v>
          </cell>
          <cell r="E203">
            <v>16.848757508977087</v>
          </cell>
        </row>
        <row r="204">
          <cell r="D204">
            <v>739.85</v>
          </cell>
          <cell r="E204">
            <v>16.768394018977119</v>
          </cell>
        </row>
        <row r="205">
          <cell r="D205">
            <v>746.11</v>
          </cell>
          <cell r="E205">
            <v>15.782478708977237</v>
          </cell>
        </row>
        <row r="206">
          <cell r="D206">
            <v>759.31</v>
          </cell>
          <cell r="E206">
            <v>15.376163738977425</v>
          </cell>
        </row>
        <row r="207">
          <cell r="D207">
            <v>805.38</v>
          </cell>
          <cell r="E207">
            <v>21.50024601897735</v>
          </cell>
        </row>
        <row r="208">
          <cell r="D208">
            <v>990.51</v>
          </cell>
          <cell r="E208">
            <v>27.389349938976466</v>
          </cell>
        </row>
        <row r="209">
          <cell r="D209">
            <v>1181.92</v>
          </cell>
          <cell r="E209">
            <v>24.986756728977753</v>
          </cell>
        </row>
        <row r="210">
          <cell r="D210">
            <v>1236.05</v>
          </cell>
          <cell r="E210">
            <v>25.82316998897727</v>
          </cell>
        </row>
        <row r="211">
          <cell r="D211">
            <v>1142.02</v>
          </cell>
          <cell r="E211">
            <v>29.364345148977463</v>
          </cell>
        </row>
        <row r="212">
          <cell r="D212">
            <v>1053.57</v>
          </cell>
          <cell r="E212">
            <v>27.02051216897712</v>
          </cell>
        </row>
        <row r="213">
          <cell r="D213">
            <v>803.52</v>
          </cell>
          <cell r="E213">
            <v>23.133308938977279</v>
          </cell>
        </row>
        <row r="218">
          <cell r="B218">
            <v>11</v>
          </cell>
          <cell r="C218">
            <v>11</v>
          </cell>
          <cell r="D218">
            <v>11</v>
          </cell>
          <cell r="E218">
            <v>11</v>
          </cell>
          <cell r="F218">
            <v>11</v>
          </cell>
          <cell r="G218">
            <v>11</v>
          </cell>
          <cell r="H218">
            <v>11</v>
          </cell>
        </row>
        <row r="219">
          <cell r="B219">
            <v>40</v>
          </cell>
          <cell r="C219">
            <v>40</v>
          </cell>
          <cell r="D219">
            <v>40</v>
          </cell>
          <cell r="E219">
            <v>40</v>
          </cell>
          <cell r="F219">
            <v>40</v>
          </cell>
          <cell r="G219">
            <v>40</v>
          </cell>
          <cell r="H219">
            <v>40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8A44E-E833-478F-8934-B185DD0AE022}" name="Table3" displayName="Table3" ref="C41:G43" headerRowCount="0" totalsRowShown="0" headerRowDxfId="672" dataDxfId="671" headerRowBorderDxfId="669" tableBorderDxfId="670" totalsRowBorderDxfId="668">
  <tableColumns count="5">
    <tableColumn id="1" xr3:uid="{FDD6CDCB-6F65-4B5C-8CC8-7597A6B5D09C}" name="Java" headerRowDxfId="667" dataDxfId="666"/>
    <tableColumn id="2" xr3:uid="{C4C77249-C75F-4C30-823B-E5080651746D}" name="0" headerRowDxfId="665" dataDxfId="664"/>
    <tableColumn id="3" xr3:uid="{32EB5A8A-F512-42D8-957C-D56367A2A019}" name="Java 43" headerRowDxfId="663" dataDxfId="662"/>
    <tableColumn id="4" xr3:uid="{FC4037C0-5513-4085-8452-2E9A1D02BF87}" name="Java 44" headerRowDxfId="661" dataDxfId="660"/>
    <tableColumn id="5" xr3:uid="{EF67B818-3D06-4AEC-A476-1870B5BDA9F3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1FC5247-9AC5-4BCE-91AD-A37170397F01}" name="Table14" displayName="Table14" ref="C270:E276" totalsRowShown="0" headerRowDxfId="579" dataDxfId="578" headerRowBorderDxfId="576" tableBorderDxfId="577" totalsRowBorderDxfId="575">
  <autoFilter ref="C270:E276" xr:uid="{21FC5247-9AC5-4BCE-91AD-A37170397F01}"/>
  <tableColumns count="3">
    <tableColumn id="1" xr3:uid="{A3B41C93-3089-496F-A233-14BDDF85DFFC}" name="Zona 1" dataDxfId="574"/>
    <tableColumn id="2" xr3:uid="{C53DAD27-9C22-47FA-9029-4E9F0B7216CA}" name="Zona 2" dataDxfId="573"/>
    <tableColumn id="3" xr3:uid="{D8E7D830-1242-47F2-8C00-D3ECE6A6A8A8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639373-D685-4D62-8720-1C4356ADE380}" name="Table1316" displayName="Table1316" ref="C290:E296" totalsRowShown="0" headerRowDxfId="571" dataDxfId="570" headerRowBorderDxfId="568" tableBorderDxfId="569" totalsRowBorderDxfId="567">
  <tableColumns count="3">
    <tableColumn id="1" xr3:uid="{DF16A7C1-7E68-4269-AA57-A80B1BDB89D8}" name="Zona 1" dataDxfId="566"/>
    <tableColumn id="2" xr3:uid="{D4C8E31F-E13A-4DD8-94E0-BEFD1BA63871}" name="Zona 2" dataDxfId="565"/>
    <tableColumn id="3" xr3:uid="{B7617804-E801-4555-A236-D46245840B86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12232B5-E723-4076-8867-482F36CD7EDA}" name="Table1417" displayName="Table1417" ref="C300:E306" totalsRowShown="0" headerRowDxfId="563" dataDxfId="562" headerRowBorderDxfId="560" tableBorderDxfId="561" totalsRowBorderDxfId="559">
  <autoFilter ref="C300:E306" xr:uid="{912232B5-E723-4076-8867-482F36CD7EDA}"/>
  <tableColumns count="3">
    <tableColumn id="1" xr3:uid="{573475CE-B331-4E88-8D93-1903810666A6}" name="Zona 1" dataDxfId="558"/>
    <tableColumn id="2" xr3:uid="{62C7D8F6-A01D-4AF2-B4F6-4E95208729C7}" name="Zona 2" dataDxfId="557"/>
    <tableColumn id="3" xr3:uid="{3C599E26-E3A4-4946-8B89-13134E1A5E59}" name="NTC(MW)" dataDxfId="556">
      <calculatedColumnFormula>E271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0F9FC4E-90A1-47DC-A81F-3EB155F3F2CF}" name="Table141718" displayName="Table141718" ref="C321:E327" totalsRowShown="0" headerRowDxfId="555" dataDxfId="554" headerRowBorderDxfId="552" tableBorderDxfId="553" totalsRowBorderDxfId="551">
  <autoFilter ref="C321:E327" xr:uid="{80F9FC4E-90A1-47DC-A81F-3EB155F3F2CF}"/>
  <tableColumns count="3">
    <tableColumn id="1" xr3:uid="{520A658B-1CD2-479B-9013-F4A718902576}" name="Zona 1" dataDxfId="550"/>
    <tableColumn id="2" xr3:uid="{390CC563-11C1-4682-A4D7-AACABDC79182}" name="Zona 2" dataDxfId="549"/>
    <tableColumn id="3" xr3:uid="{C289E271-1823-4182-A185-1CB9F6841B39}" name="NTC(MW)" dataDxfId="548">
      <calculatedColumnFormula>E332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52D694B-A32E-4664-8463-E7EDE0BC999E}" name="Table14171819" displayName="Table14171819" ref="C331:E337" totalsRowShown="0" headerRowDxfId="547" dataDxfId="546" headerRowBorderDxfId="544" tableBorderDxfId="545" totalsRowBorderDxfId="543">
  <autoFilter ref="C331:E337" xr:uid="{C52D694B-A32E-4664-8463-E7EDE0BC999E}"/>
  <tableColumns count="3">
    <tableColumn id="1" xr3:uid="{1ED43B98-2A5C-4C62-A378-B31051C0ABEE}" name="Zona 1" dataDxfId="542"/>
    <tableColumn id="2" xr3:uid="{A81067BD-5364-4330-B38E-B0B2C82D7EDE}" name="Zona 2" dataDxfId="541"/>
    <tableColumn id="3" xr3:uid="{CD262FFD-DCCA-4247-8270-03B6BBF7BA41}" name="NTC(MW)" dataDxfId="540">
      <calculatedColumnFormula>E271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1C26987-CDCA-4EE2-ADE9-B14029C64F78}" name="Table1417181920" displayName="Table1417181920" ref="C345:E351" totalsRowShown="0" headerRowDxfId="539" dataDxfId="538" headerRowBorderDxfId="536" tableBorderDxfId="537" totalsRowBorderDxfId="535">
  <autoFilter ref="C345:E351" xr:uid="{A1C26987-CDCA-4EE2-ADE9-B14029C64F78}"/>
  <tableColumns count="3">
    <tableColumn id="1" xr3:uid="{F72099A5-959E-4C48-BB05-BEAF3AFA9533}" name="Zona 1" dataDxfId="534"/>
    <tableColumn id="2" xr3:uid="{ABF1A623-DBCD-4FB8-8758-1CC7B5CBCB59}" name="Zona 2" dataDxfId="533"/>
    <tableColumn id="3" xr3:uid="{F7FFFDB6-28EE-42B9-829D-B4D237CD82EB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6CCBAF9-19DA-44A0-9F4C-A7AD08C9F547}" name="Table20" displayName="Table20" ref="C402:G442" totalsRowShown="0" headerRowDxfId="531" dataDxfId="530" headerRowBorderDxfId="528" tableBorderDxfId="529" totalsRowBorderDxfId="527">
  <autoFilter ref="C402:G442" xr:uid="{06CCBAF9-19DA-44A0-9F4C-A7AD08C9F547}"/>
  <tableColumns count="5">
    <tableColumn id="1" xr3:uid="{48898A48-B5F9-43E9-AE7A-96601A1B429B}" name="Centrali" dataDxfId="526"/>
    <tableColumn id="2" xr3:uid="{69B2DF87-0188-4960-8F93-1381449CF6B0}" name="Kapaciteti instaluar MW" dataDxfId="525"/>
    <tableColumn id="3" xr3:uid="{A6D00B59-B93C-4D59-95F1-01F55721E422}" name="Tensioni" dataDxfId="524"/>
    <tableColumn id="5" xr3:uid="{9430DBEA-BE93-4ABA-BEEB-71B6CBB3DAD9}" name="Lloji gjenerimit" dataDxfId="523"/>
    <tableColumn id="4" xr3:uid="{87AFB8F7-ACA7-40EF-8AE7-204D7B1A4437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5762B82-9C40-4F3B-A874-FF5E32B017B6}" name="Table21" displayName="Table21" ref="D447:E471" totalsRowShown="0" headerRowDxfId="521" dataDxfId="520" headerRowBorderDxfId="518" tableBorderDxfId="519" totalsRowBorderDxfId="517">
  <autoFilter ref="D447:E471" xr:uid="{85762B82-9C40-4F3B-A874-FF5E32B017B6}"/>
  <tableColumns count="2">
    <tableColumn id="1" xr3:uid="{1EB344AF-DDAD-4C3B-BA11-C98CEFD49F0A}" name="Ora" dataDxfId="516"/>
    <tableColumn id="2" xr3:uid="{104FD1AF-CA53-4EE2-A801-26CE740BF512}" name="Skedulimi MW" dataDxfId="515">
      <calculatedColumnFormula>'[2]D-1'!E10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E359CE6-13E8-4850-8305-9566963962B9}" name="Table2024" displayName="Table2024" ref="B501:G509" totalsRowShown="0" headerRowDxfId="514" dataDxfId="513" headerRowBorderDxfId="511" tableBorderDxfId="512" totalsRowBorderDxfId="510">
  <autoFilter ref="B501:G509" xr:uid="{2E359CE6-13E8-4850-8305-9566963962B9}"/>
  <tableColumns count="6">
    <tableColumn id="1" xr3:uid="{403DE4DE-5EDC-4F56-B151-C33E783917B8}" name="Centrali" dataDxfId="509"/>
    <tableColumn id="6" xr3:uid="{AF48579A-0B68-4EFC-942D-9E4C206F5129}" name="Njesia" dataDxfId="508"/>
    <tableColumn id="2" xr3:uid="{B9F298B9-C4D1-4C5D-ABB9-E27A43A85034}" name="Kapaciteti instaluar MW" dataDxfId="507"/>
    <tableColumn id="3" xr3:uid="{8CADEB6B-3BEB-4C0E-9C53-483A18C83EA3}" name="Tensioni" dataDxfId="506"/>
    <tableColumn id="4" xr3:uid="{BBD5E9A2-1806-4F71-858D-65AE22EBB6DE}" name="Vendndodhja" dataDxfId="505"/>
    <tableColumn id="5" xr3:uid="{CA86BAC7-F8CC-4B70-B464-0F3B21A393AB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313F15B-911B-49F1-B5C4-DDA8B1D7EEB4}" name="Table24" displayName="Table24" ref="C387:E392" totalsRowShown="0" headerRowDxfId="503" dataDxfId="502" headerRowBorderDxfId="500" tableBorderDxfId="501" totalsRowBorderDxfId="499">
  <autoFilter ref="C387:E392" xr:uid="{0313F15B-911B-49F1-B5C4-DDA8B1D7EEB4}"/>
  <tableColumns count="3">
    <tableColumn id="1" xr3:uid="{18B4DF42-7B6F-485F-810A-5233C26A4505}" name="Elementi" dataDxfId="498"/>
    <tableColumn id="2" xr3:uid="{7777B2FB-9A83-47E9-A5BD-7DC39831FB9D}" name="Tipi" dataDxfId="497"/>
    <tableColumn id="3" xr3:uid="{52691A16-C05F-444E-B855-DB6D49003AC8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B87CD9-68ED-44B0-A2FB-7FFBA4F4FD4C}" name="Table4" displayName="Table4" ref="C71:E123" totalsRowShown="0" headerRowDxfId="657" dataDxfId="656" headerRowBorderDxfId="654" tableBorderDxfId="655" totalsRowBorderDxfId="653">
  <autoFilter ref="C71:E123" xr:uid="{87B87CD9-68ED-44B0-A2FB-7FFBA4F4FD4C}"/>
  <tableColumns count="3">
    <tableColumn id="1" xr3:uid="{B489435D-416E-42CA-99E3-148FC98DEF7B}" name="Java" dataDxfId="652"/>
    <tableColumn id="2" xr3:uid="{F106DAD8-09AF-4D60-8B39-43FE857589E9}" name="Min (MW)" dataDxfId="651"/>
    <tableColumn id="3" xr3:uid="{B3942EEF-3B88-4D37-994D-C8085644C9E9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C1E5DF7-E514-4F5F-AE60-6D5BA362A8FD}" name="Table2" displayName="Table2" ref="A556:H581" totalsRowShown="0" headerRowDxfId="495" dataDxfId="494" headerRowBorderDxfId="492" tableBorderDxfId="493" totalsRowBorderDxfId="491">
  <autoFilter ref="A556:H581" xr:uid="{9C1E5DF7-E514-4F5F-AE60-6D5BA362A8FD}"/>
  <tableColumns count="8">
    <tableColumn id="1" xr3:uid="{98FE992B-45DA-4BE3-8839-EC56A436C502}" name="Ora" dataDxfId="490"/>
    <tableColumn id="2" xr3:uid="{52EB0794-BAAB-4D79-BD0E-D16FB8A441AF}" name="aFRR+" dataDxfId="489"/>
    <tableColumn id="3" xr3:uid="{9A8B6B8E-89C0-4510-A236-D55021E8782C}" name="aFRR-" dataDxfId="488"/>
    <tableColumn id="4" xr3:uid="{3242F452-3F1D-441A-9B86-1BA035AF26F8}" name="mFRR+" dataDxfId="487"/>
    <tableColumn id="5" xr3:uid="{FBF8338B-9010-466E-BA1D-459FED249464}" name="mFRR-" dataDxfId="486"/>
    <tableColumn id="6" xr3:uid="{3C490BB9-09FF-40C5-B7AA-3061F22342B4}" name="RR+" dataDxfId="485"/>
    <tableColumn id="7" xr3:uid="{67E075D1-A9D9-4835-A0B4-C1A07CBF04DE}" name="RR-" dataDxfId="484"/>
    <tableColumn id="8" xr3:uid="{55617798-4C3D-415E-BC01-6F93A814EC51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92723B4-946E-48CB-A53D-FDF6937787A6}" name="Table5" displayName="Table5" ref="C611:E779" totalsRowShown="0" headerRowDxfId="482" headerRowBorderDxfId="480" tableBorderDxfId="481" totalsRowBorderDxfId="479">
  <autoFilter ref="C611:E779" xr:uid="{D92723B4-946E-48CB-A53D-FDF6937787A6}"/>
  <tableColumns count="3">
    <tableColumn id="1" xr3:uid="{59DAC9A6-5C22-4579-AF6D-7DBD57E83438}" name="Ora" dataDxfId="478"/>
    <tableColumn id="2" xr3:uid="{B9B4C72A-AA27-4AC7-8306-2B7585737B67}" name="Ngarkesa (MWh)" dataDxfId="477">
      <calculatedColumnFormula>'[2]W-1'!D46</calculatedColumnFormula>
    </tableColumn>
    <tableColumn id="3" xr3:uid="{27BF561D-F7CA-470E-AD01-2AA72B6D3534}" name="Humbje (MWh)" dataDxfId="476">
      <calculatedColumnFormula>'[2]W-1'!E46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5772A95-52E9-4464-AB3A-9EAE23B263CB}" name="Table6" displayName="Table6" ref="C811:E823" totalsRowShown="0" headerRowDxfId="475" dataDxfId="474" headerRowBorderDxfId="472" tableBorderDxfId="473" totalsRowBorderDxfId="471">
  <autoFilter ref="C811:E823" xr:uid="{25772A95-52E9-4464-AB3A-9EAE23B263CB}"/>
  <tableColumns count="3">
    <tableColumn id="1" xr3:uid="{72EDF5D2-925F-4D08-B7D8-B006A2D33177}" name="Muaji" dataDxfId="470"/>
    <tableColumn id="2" xr3:uid="{E11B5F81-4DC6-4AE5-8A56-3A3DFAEEB3C7}" name="Ngarkesa Mes." dataDxfId="469"/>
    <tableColumn id="3" xr3:uid="{A836F639-413E-47E0-B101-24289A08B1AC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518A598-3BD3-46D5-AAC6-DD5F8133200D}" name="Table127" displayName="Table127" ref="A853:H855" headerRowCount="0" totalsRowShown="0" headerRowDxfId="467" dataDxfId="466" headerRowBorderDxfId="464" tableBorderDxfId="465" totalsRowBorderDxfId="463">
  <tableColumns count="8">
    <tableColumn id="1" xr3:uid="{D73C08D7-2ADB-4999-B726-5188F843A63A}" name="Data" headerRowDxfId="462" dataDxfId="461"/>
    <tableColumn id="2" xr3:uid="{FB5BFC2D-B082-4210-858C-6DD1BFA89553}" name="10-26-2020" headerRowDxfId="460" dataDxfId="459"/>
    <tableColumn id="3" xr3:uid="{69E4B40E-5C55-402B-98C4-B717B1835DFD}" name="10-27-2020" headerRowDxfId="458" dataDxfId="457"/>
    <tableColumn id="4" xr3:uid="{1478329D-9615-42C1-83F2-C101073009E2}" name="10-28-2020" headerRowDxfId="456" dataDxfId="455"/>
    <tableColumn id="5" xr3:uid="{4B2179CD-1C20-454B-A998-C3274647BD75}" name="10-29-2020" headerRowDxfId="454" dataDxfId="453"/>
    <tableColumn id="6" xr3:uid="{58E63DBE-20F1-492C-BE08-403F4FF83543}" name="10-30-2020" headerRowDxfId="452" dataDxfId="451"/>
    <tableColumn id="7" xr3:uid="{1DCE148E-4720-46FF-8700-9CD021053AE9}" name="10-31-2020" headerRowDxfId="450" dataDxfId="449"/>
    <tableColumn id="8" xr3:uid="{9B7D2DB5-A9FE-4B6C-B0C5-2486206B1057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B6112E-B4B5-435F-8ADB-7302BE22C9D2}" name="Table27" displayName="Table27" ref="C880:F881" headerRowDxfId="446" headerRowBorderDxfId="444" tableBorderDxfId="445" totalsRowBorderDxfId="443">
  <autoFilter ref="C880:F881" xr:uid="{48B6112E-B4B5-435F-8ADB-7302BE22C9D2}"/>
  <tableColumns count="4">
    <tableColumn id="1" xr3:uid="{0A21A7C9-8F85-4962-854D-E56E2A31EF04}" name="Nr." totalsRowLabel="Total" dataDxfId="441" totalsRowDxfId="442"/>
    <tableColumn id="2" xr3:uid="{056D5F80-38C8-4619-B7A5-38735B483064}" name="Nenstacioni" dataDxfId="439" totalsRowDxfId="440"/>
    <tableColumn id="3" xr3:uid="{0238CBD2-6906-4B6B-8CA7-FD7A0D380197}" name="Ora" dataDxfId="437" totalsRowDxfId="438"/>
    <tableColumn id="4" xr3:uid="{5FB09A44-9CBC-4DF5-A35B-B9B53B49CBEE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A42A108-9EE9-4EDB-879A-5B5DE2149465}" name="Table2729" displayName="Table2729" ref="C885:F886" headerRowDxfId="434" headerRowBorderDxfId="432" tableBorderDxfId="433" totalsRowBorderDxfId="431">
  <autoFilter ref="C885:F886" xr:uid="{DA42A108-9EE9-4EDB-879A-5B5DE2149465}"/>
  <tableColumns count="4">
    <tableColumn id="1" xr3:uid="{B2015C7A-F997-4B58-AEC0-596B7B87348C}" name="Nr." totalsRowLabel="Total" dataDxfId="429" totalsRowDxfId="430"/>
    <tableColumn id="2" xr3:uid="{33A33EF1-9BA6-46D0-89F5-478943244E3C}" name="Nenstacioni" dataDxfId="427" totalsRowDxfId="428"/>
    <tableColumn id="3" xr3:uid="{15B91A32-EF2A-4186-8474-9F9D81E38D38}" name="Ora" dataDxfId="425" totalsRowDxfId="426"/>
    <tableColumn id="4" xr3:uid="{C71B65E8-6B8E-49A9-8108-BB84AC72D377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231932-CF94-4B8F-842A-DED374A67B6F}" name="Table29" displayName="Table29" ref="C159:F183" totalsRowShown="0" headerRowDxfId="422" dataDxfId="421" headerRowBorderDxfId="419" tableBorderDxfId="420" totalsRowBorderDxfId="418">
  <autoFilter ref="C159:F183" xr:uid="{59231932-CF94-4B8F-842A-DED374A67B6F}"/>
  <tableColumns count="4">
    <tableColumn id="1" xr3:uid="{95E79BFC-AE31-434A-B8A3-9BBD3CC48E3F}" name="Ora" dataDxfId="417"/>
    <tableColumn id="2" xr3:uid="{330244A9-C80D-4922-80D3-ACB9253C76DB}" name="Prodhimi" dataDxfId="416">
      <calculatedColumnFormula>'[2]D-1'!D67</calculatedColumnFormula>
    </tableColumn>
    <tableColumn id="3" xr3:uid="{D359F8E9-876C-401E-BA51-9C5750C686A7}" name="Shkembimi" dataDxfId="415">
      <calculatedColumnFormula>'[2]D-1'!E67</calculatedColumnFormula>
    </tableColumn>
    <tableColumn id="4" xr3:uid="{0C28F31D-6AF9-4B96-9E21-60CCBCCC02A8}" name="Ngarkesa" dataDxfId="414">
      <calculatedColumnFormula>'[2]D-1'!F67</calculatedColumnFormula>
    </tableColumn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453F9F-B98E-43D7-8A53-5615D0BF6B08}" name="Table1426" displayName="Table1426" ref="C280:E286" totalsRowShown="0" headerRowDxfId="413" dataDxfId="412" headerRowBorderDxfId="410" tableBorderDxfId="411" totalsRowBorderDxfId="409">
  <autoFilter ref="C280:E286" xr:uid="{52453F9F-B98E-43D7-8A53-5615D0BF6B08}"/>
  <tableColumns count="3">
    <tableColumn id="1" xr3:uid="{A68FF446-813D-441E-A15E-6E3F3A07BE5B}" name="Zona 1" dataDxfId="408"/>
    <tableColumn id="2" xr3:uid="{6CDEB0F2-84B9-46B2-9E98-4479DDB79F26}" name="Zona 2" dataDxfId="407"/>
    <tableColumn id="3" xr3:uid="{C21A4B3B-3A22-4836-BD2F-3097D1A7E6A2}" name="NTC(MW)" dataDxfId="406">
      <calculatedColumnFormula>E271</calculatedColumnFormula>
    </tableColumn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38E3EDA-A069-4B8E-BF9E-CF663C638216}" name="Table141731" displayName="Table141731" ref="C310:E316" totalsRowShown="0" headerRowDxfId="405" dataDxfId="404" headerRowBorderDxfId="402" tableBorderDxfId="403" totalsRowBorderDxfId="401">
  <autoFilter ref="C310:E316" xr:uid="{138E3EDA-A069-4B8E-BF9E-CF663C638216}"/>
  <tableColumns count="3">
    <tableColumn id="1" xr3:uid="{2D3AA382-43BB-4201-830E-122873C04D9C}" name="Zona 1" dataDxfId="400"/>
    <tableColumn id="2" xr3:uid="{858DF1DF-95CD-410B-A82D-FA667F0FB0A9}" name="Zona 2" dataDxfId="399"/>
    <tableColumn id="3" xr3:uid="{02CA5C01-F599-4921-AE23-7F1A007B6610}" name="NTC(MW)" dataDxfId="398">
      <calculatedColumnFormula>E301</calculatedColumnFormula>
    </tableColumn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CF232B6-E120-4AEF-AA55-BF479E6FA9A1}" name="Table1" displayName="Table1" ref="A11:H13" headerRowCount="0" totalsRowShown="0" headerRowDxfId="397" dataDxfId="396" headerRowBorderDxfId="394" tableBorderDxfId="395" totalsRowBorderDxfId="393">
  <tableColumns count="8">
    <tableColumn id="1" xr3:uid="{83F19347-A8F6-4DE3-91B2-93967D2D5083}" name="Data" headerRowDxfId="392" dataDxfId="391"/>
    <tableColumn id="2" xr3:uid="{875AD4ED-7E3F-4F99-BD8B-F0D0808705EF}" name="0.1.1900" headerRowDxfId="390" dataDxfId="389"/>
    <tableColumn id="3" xr3:uid="{26C8EFB0-231E-47F7-BC07-0954988DB545}" name="10-27-2020" headerRowDxfId="388" dataDxfId="387"/>
    <tableColumn id="4" xr3:uid="{FA21451C-DCAC-40E0-ABBC-D1011B82B42B}" name="10-28-2020" headerRowDxfId="386" dataDxfId="385"/>
    <tableColumn id="5" xr3:uid="{F6F8826E-0E9B-4498-BF59-4D9866975236}" name="10-29-2020" headerRowDxfId="384" dataDxfId="383"/>
    <tableColumn id="6" xr3:uid="{ACF0BCF1-DFFC-4A06-80F1-D05739F91F15}" name="10-30-2020" headerRowDxfId="382" dataDxfId="381"/>
    <tableColumn id="7" xr3:uid="{29E26A9A-3467-4B03-A3D7-56F087FDE627}" name="10-31-2020" headerRowDxfId="380" dataDxfId="379"/>
    <tableColumn id="8" xr3:uid="{BE45B500-8C08-40BB-B216-87C8872BFF8C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811CE2-FCA1-4D73-AE3C-0FF1A332BADA}" name="Table7" displayName="Table7" ref="B215:G222" totalsRowShown="0" headerRowDxfId="649" headerRowBorderDxfId="647" tableBorderDxfId="648" totalsRowBorderDxfId="646" dataCellStyle="Normal">
  <autoFilter ref="B215:G222" xr:uid="{01811CE2-FCA1-4D73-AE3C-0FF1A332BADA}"/>
  <tableColumns count="6">
    <tableColumn id="1" xr3:uid="{E3125E29-96DE-4C5F-B5FD-E1215DDED3A9}" name="Elementi" dataDxfId="645" dataCellStyle="Normal"/>
    <tableColumn id="2" xr3:uid="{DB67CA68-EF1A-4EF5-B75E-AF6D2EC5F283}" name="Fillimi" dataDxfId="644" dataCellStyle="Normal"/>
    <tableColumn id="3" xr3:uid="{11B6DDF7-0AEE-4FA2-836B-1FE409BFF17B}" name="Perfundimi" dataDxfId="643" dataCellStyle="Normal"/>
    <tableColumn id="4" xr3:uid="{A825BBAE-6B03-4AA3-8960-5DAD78EF74C7}" name="Vendndodhja" dataCellStyle="Normal"/>
    <tableColumn id="5" xr3:uid="{1EF19F17-3244-4838-AC41-D7EAFE340E06}" name="Impakti ne kapacitetin kufitar" dataCellStyle="Normal"/>
    <tableColumn id="6" xr3:uid="{E799B713-2F62-4D71-86D0-9381C26AC2EB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8B0DB9C-D1EA-4D94-8CC4-FAA54146D3EC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5F43E2F8-B667-4189-8856-0334E369EDAF}" name="Ora" dataDxfId="372" dataCellStyle="Normal"/>
    <tableColumn id="2" xr3:uid="{3FEE2D3A-8309-40A6-B51E-F8A6A90026A7}" name=" Bistrice-Myrtos" dataDxfId="371" dataCellStyle="Normal"/>
    <tableColumn id="3" xr3:uid="{6CEB9890-244F-4511-AF10-FD07E4D280F3}" name=" FIERZE-PRIZREN" dataDxfId="370" dataCellStyle="Normal"/>
    <tableColumn id="4" xr3:uid="{9749804D-1B15-4EB3-99BD-C756440E42C5}" name="KOPLIK-PODGORICA" dataDxfId="369" dataCellStyle="Normal"/>
    <tableColumn id="5" xr3:uid="{FA2CEECA-2EEE-4A9E-AFAF-604EDE7E68EC}" name="KOMAN-KOSOVA" dataDxfId="368" dataCellStyle="Normal"/>
    <tableColumn id="6" xr3:uid="{68F2F2C9-8586-4D65-9232-11ABBB1556D8}" name="TIRANA2-PODGORICE" dataDxfId="367" dataCellStyle="Normal"/>
    <tableColumn id="7" xr3:uid="{27622331-74B3-44F7-8426-D956F10A643D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A0153A5-6CCD-4E51-9783-29850711EC18}" name="Table37" displayName="Table37" ref="A515:I539" totalsRowShown="0" headerRowDxfId="365" headerRowBorderDxfId="363" tableBorderDxfId="364" totalsRowBorderDxfId="362">
  <tableColumns count="9">
    <tableColumn id="1" xr3:uid="{84A91BD8-CE2B-41F4-AF05-77CC5331BB2B}" name="Ora" dataDxfId="361"/>
    <tableColumn id="2" xr3:uid="{B1E0C0F8-6384-4D0C-9C61-DADA2EB556FC}" name="Fierze 1" dataDxfId="360">
      <calculatedColumnFormula>'[2]D-1'!C149</calculatedColumnFormula>
    </tableColumn>
    <tableColumn id="3" xr3:uid="{4DBB5519-DBE1-4E50-A918-10D46702D30B}" name="Fierze 2" dataDxfId="359">
      <calculatedColumnFormula>'[2]D-1'!D149</calculatedColumnFormula>
    </tableColumn>
    <tableColumn id="4" xr3:uid="{E3491D43-1F79-4AA7-B8AF-B3E02FE764FE}" name="Fierze 3" dataDxfId="358">
      <calculatedColumnFormula>'[2]D-1'!E149</calculatedColumnFormula>
    </tableColumn>
    <tableColumn id="5" xr3:uid="{A4605614-6D77-4F9E-88F1-BEF59718899C}" name="Fierze 4" dataDxfId="357">
      <calculatedColumnFormula>'[2]D-1'!F149</calculatedColumnFormula>
    </tableColumn>
    <tableColumn id="6" xr3:uid="{C2B4A785-50E0-46C3-97FC-B636E3FF2156}" name="Koman 1" dataDxfId="356">
      <calculatedColumnFormula>'[2]D-1'!G149</calculatedColumnFormula>
    </tableColumn>
    <tableColumn id="7" xr3:uid="{E7169219-7030-43EC-BCE1-D8AD8A9E6213}" name="Koman 2" dataDxfId="355">
      <calculatedColumnFormula>'[2]D-1'!H149</calculatedColumnFormula>
    </tableColumn>
    <tableColumn id="8" xr3:uid="{580E3376-DAAB-4121-A31C-CF1360C2BDE9}" name="Koman 3" dataDxfId="354">
      <calculatedColumnFormula>'[2]D-1'!I149</calculatedColumnFormula>
    </tableColumn>
    <tableColumn id="9" xr3:uid="{B4B5B884-FAFD-4F88-8E39-5251A397061C}" name="Koman 4" dataDxfId="353">
      <calculatedColumnFormula>'[2]D-1'!J149</calculatedColumnFormula>
    </tableColumn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58EC594-F985-4B9C-8250-1DC7A3C58F07}" name="Table41" displayName="Table41" ref="A543:I544" totalsRowShown="0" headerRowDxfId="352" dataDxfId="351" headerRowBorderDxfId="349" tableBorderDxfId="350" totalsRowBorderDxfId="348">
  <tableColumns count="9">
    <tableColumn id="1" xr3:uid="{787AD38A-0D53-487B-8D85-FCAABF7C4D09}" name=" " dataDxfId="347"/>
    <tableColumn id="2" xr3:uid="{09DE8673-3EE6-469E-A2F7-69999E895C9A}" name="Fierze 1" dataDxfId="346">
      <calculatedColumnFormula>SUM(B516:B539)</calculatedColumnFormula>
    </tableColumn>
    <tableColumn id="3" xr3:uid="{9D5C725F-9666-455F-9E9D-4A872BE6ADC1}" name="Fierze 2" dataDxfId="345">
      <calculatedColumnFormula>SUM(C516:C539)</calculatedColumnFormula>
    </tableColumn>
    <tableColumn id="4" xr3:uid="{FA40ED61-9A1B-4F59-A51B-008278D70746}" name="Fierze 3" dataDxfId="344">
      <calculatedColumnFormula>SUM(D516:D539)</calculatedColumnFormula>
    </tableColumn>
    <tableColumn id="5" xr3:uid="{011B54E5-2514-4942-8605-346A66CC781D}" name="Fierze 4" dataDxfId="343">
      <calculatedColumnFormula>SUM(E516:E539)</calculatedColumnFormula>
    </tableColumn>
    <tableColumn id="6" xr3:uid="{A410E5CC-AFA8-47FA-AEE5-E6FEC07B9CA1}" name="Koman 1" dataDxfId="342">
      <calculatedColumnFormula>SUM(F516:F539)</calculatedColumnFormula>
    </tableColumn>
    <tableColumn id="7" xr3:uid="{300A80A8-E953-47C5-9216-FC15FD3B2502}" name="Koman 2" dataDxfId="341">
      <calculatedColumnFormula>SUM(G516:G539)</calculatedColumnFormula>
    </tableColumn>
    <tableColumn id="8" xr3:uid="{9790D356-33AB-4589-9968-19E85C7FF6EE}" name="Koman 3" dataDxfId="340">
      <calculatedColumnFormula>SUM(H516:H539)</calculatedColumnFormula>
    </tableColumn>
    <tableColumn id="9" xr3:uid="{34A96FAD-6D5D-4656-AC18-8CDEA0AAC753}" name="Koman 4" dataDxfId="339">
      <calculatedColumnFormula>SUM(I516:I539)</calculatedColumnFormula>
    </tableColumn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ECEADD-D917-4A71-B910-CFED3F08408D}" name="Table12662" displayName="Table12662" ref="A11:H13" headerRowCount="0" totalsRowShown="0" headerRowDxfId="338" dataDxfId="337" headerRowBorderDxfId="335" tableBorderDxfId="336" totalsRowBorderDxfId="334">
  <tableColumns count="8">
    <tableColumn id="1" xr3:uid="{1E8A85C4-A008-4BDC-8886-9F8B81776D99}" name="Data" headerRowDxfId="333" dataDxfId="332"/>
    <tableColumn id="2" xr3:uid="{8FF56625-EBD6-48CD-BDEE-D85E40C694BD}" name="0.1.1900" headerRowDxfId="331" dataDxfId="330"/>
    <tableColumn id="3" xr3:uid="{8ABB87FB-4338-4D8F-B190-151ED2062FD1}" name="10-27-2020" headerRowDxfId="329" dataDxfId="328"/>
    <tableColumn id="4" xr3:uid="{04B1394C-AFAC-4F4C-B803-98868C55454C}" name="10-28-2020" headerRowDxfId="327" dataDxfId="326"/>
    <tableColumn id="5" xr3:uid="{E5575C85-A176-41D8-AEE8-DEFD4C57384F}" name="10-29-2020" headerRowDxfId="325" dataDxfId="324"/>
    <tableColumn id="6" xr3:uid="{9DA05D59-5037-458A-B3B7-DAB5181AE803}" name="10-30-2020" headerRowDxfId="323" dataDxfId="322"/>
    <tableColumn id="7" xr3:uid="{50963123-3CD8-4865-A2C7-D70B1786A6FE}" name="10-31-2020" headerRowDxfId="321" dataDxfId="320"/>
    <tableColumn id="8" xr3:uid="{B6D316CF-CE40-40CC-9B79-D6C8940FBF64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0A3FF7F-567D-410B-B493-41EF7DD2D29C}" name="Table33163" displayName="Table33163" ref="C18:G20" headerRowCount="0" totalsRowShown="0" headerRowDxfId="317" dataDxfId="316" headerRowBorderDxfId="314" tableBorderDxfId="315" totalsRowBorderDxfId="313">
  <tableColumns count="5">
    <tableColumn id="1" xr3:uid="{41E3C116-D90C-4428-9BBC-F30AAAECFEB4}" name="Java" headerRowDxfId="312" dataDxfId="311"/>
    <tableColumn id="2" xr3:uid="{1C151977-9375-40CB-B114-F4892493DBC6}" name="0" headerRowDxfId="310" dataDxfId="309"/>
    <tableColumn id="3" xr3:uid="{3A311135-EF9A-4DCF-9486-ED798BEAEBEC}" name="Java 43" headerRowDxfId="308" dataDxfId="307"/>
    <tableColumn id="4" xr3:uid="{BD2C7982-B03F-4CF9-9B5A-485A9EBADDD1}" name="Java 44" headerRowDxfId="306" dataDxfId="305"/>
    <tableColumn id="5" xr3:uid="{B3733936-360F-4F11-82E0-822B710ADFEC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AFBD0BB-2041-43AE-8F99-14CF80FB81F2}" name="Table43364" displayName="Table43364" ref="C25:E77" totalsRowShown="0" headerRowDxfId="302" dataDxfId="301" headerRowBorderDxfId="299" tableBorderDxfId="300" totalsRowBorderDxfId="298">
  <autoFilter ref="C25:E77" xr:uid="{3AFBD0BB-2041-43AE-8F99-14CF80FB81F2}"/>
  <tableColumns count="3">
    <tableColumn id="1" xr3:uid="{A558AEF3-0E3D-43A8-AFF9-61FF05AEF95C}" name="Week" dataDxfId="297"/>
    <tableColumn id="2" xr3:uid="{5923E315-50AF-4B48-98B8-C288513C30BF}" name="Min (MW)" dataDxfId="296"/>
    <tableColumn id="3" xr3:uid="{95214A25-646C-4A9F-83CC-948E15BE335D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DF84770-7016-417B-8F21-BCE708EC5A0B}" name="Table73465" displayName="Table73465" ref="B112:G119" totalsRowShown="0" headerRowDxfId="294" dataDxfId="293" headerRowBorderDxfId="291" tableBorderDxfId="292" totalsRowBorderDxfId="290">
  <autoFilter ref="B112:G119" xr:uid="{7DF84770-7016-417B-8F21-BCE708EC5A0B}"/>
  <tableColumns count="6">
    <tableColumn id="1" xr3:uid="{88891C36-51B3-410F-BC94-E4C54B05D583}" name="Element" dataDxfId="289"/>
    <tableColumn id="2" xr3:uid="{8BAB54EE-BC56-43B2-B7EC-D57677C9B49A}" name="Start" dataDxfId="288"/>
    <tableColumn id="3" xr3:uid="{2E37BF68-0EAC-4948-8939-40BB67EA91C0}" name="End" dataDxfId="287"/>
    <tableColumn id="4" xr3:uid="{3F3668B6-F5D1-4F63-8249-7047FB7A1794}" name="Location" dataDxfId="286"/>
    <tableColumn id="5" xr3:uid="{96129BAA-BF20-4EF3-9C02-46A3DEFFCFB3}" name="NTC impact" dataDxfId="285"/>
    <tableColumn id="6" xr3:uid="{08764FE3-8B24-4C73-AE45-EF4E70E1C0CF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AA43FDD-E963-4813-9A12-40C0A74F6C25}" name="Table793566" displayName="Table793566" ref="B125:G126" totalsRowShown="0" headerRowDxfId="283" dataDxfId="282" headerRowBorderDxfId="280" tableBorderDxfId="281" totalsRowBorderDxfId="279">
  <autoFilter ref="B125:G126" xr:uid="{4AA43FDD-E963-4813-9A12-40C0A74F6C25}"/>
  <tableColumns count="6">
    <tableColumn id="1" xr3:uid="{D329BAE2-B80B-4928-B55A-D7823DE5EC23}" name="Element" dataDxfId="278"/>
    <tableColumn id="2" xr3:uid="{C35EC1E1-CAD4-4403-812A-01FFF5F29183}" name="Start" dataDxfId="277"/>
    <tableColumn id="3" xr3:uid="{8235307D-61F5-461B-BE60-3EE31A545C12}" name="End" dataDxfId="276"/>
    <tableColumn id="4" xr3:uid="{ADE41676-5BE1-4CAD-9670-6A8085A2D850}" name="Location" dataDxfId="275"/>
    <tableColumn id="5" xr3:uid="{3BE53ADE-E317-464F-89B2-099BA7E0F4A7}" name="NTC impact" dataDxfId="274"/>
    <tableColumn id="6" xr3:uid="{0C9AA803-4C5D-4363-954E-9B0843782B40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A7D9CC6-00E6-41BC-9052-1C8F2923533A}" name="Table93667" displayName="Table93667" ref="B134:G135" totalsRowShown="0" headerRowDxfId="272" dataDxfId="271" headerRowBorderDxfId="269" tableBorderDxfId="270" totalsRowBorderDxfId="268">
  <autoFilter ref="B134:G135" xr:uid="{3A7D9CC6-00E6-41BC-9052-1C8F2923533A}"/>
  <tableColumns count="6">
    <tableColumn id="1" xr3:uid="{AC84FF8D-C4DA-4194-B91D-6A9C80AB7C9A}" name="Element" dataDxfId="267"/>
    <tableColumn id="2" xr3:uid="{ED14E89B-37BB-47F8-9B41-F382067201F1}" name="Location" dataDxfId="266"/>
    <tableColumn id="3" xr3:uid="{984D1B22-F880-4748-8E36-687A035B1581}" name="Installed capacity (MWh)" dataDxfId="265"/>
    <tableColumn id="4" xr3:uid="{09886A59-303B-4C56-A31F-2B7ACADB848C}" name="Generation Type" dataDxfId="264"/>
    <tableColumn id="5" xr3:uid="{6802A078-06D5-48A0-82BB-654425FC147B}" name="Reason" dataDxfId="263"/>
    <tableColumn id="6" xr3:uid="{E25157EF-57A2-4782-8951-9DB7C64B646B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A27351A-837D-4869-B332-B343E732B4AA}" name="Table9113768" displayName="Table9113768" ref="B139:G140" totalsRowShown="0" headerRowDxfId="261" dataDxfId="260" headerRowBorderDxfId="258" tableBorderDxfId="259" totalsRowBorderDxfId="257">
  <autoFilter ref="B139:G140" xr:uid="{4A27351A-837D-4869-B332-B343E732B4AA}"/>
  <tableColumns count="6">
    <tableColumn id="1" xr3:uid="{75DCC583-C604-41F5-A019-D8E2897786F3}" name="Elementi" dataDxfId="256"/>
    <tableColumn id="2" xr3:uid="{C8B61D6D-2BC3-4038-808D-F1AC52BEC518}" name="Vendndodhja" dataDxfId="255"/>
    <tableColumn id="3" xr3:uid="{8CC93901-2424-4B17-AD7E-4BF47D9FE6AD}" name="Kapaciteti I instaluar(MWh)" dataDxfId="254"/>
    <tableColumn id="4" xr3:uid="{5F544B9D-C365-4523-A504-8CF7196D4308}" name="Lloji gjenerimit" dataDxfId="253"/>
    <tableColumn id="5" xr3:uid="{48B8F660-6F85-49BB-A8F7-C868A60DACDC}" name="Arsyeja" dataDxfId="252"/>
    <tableColumn id="6" xr3:uid="{7475F662-A387-4FBB-9678-27DCA70247B6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1557FC-6286-4D88-BB49-E017FB5D2E0B}" name="Table79" displayName="Table79" ref="B228:G229" totalsRowShown="0" headerRowDxfId="642" dataDxfId="641" headerRowBorderDxfId="639" tableBorderDxfId="640" totalsRowBorderDxfId="638">
  <autoFilter ref="B228:G229" xr:uid="{291557FC-6286-4D88-BB49-E017FB5D2E0B}"/>
  <tableColumns count="6">
    <tableColumn id="1" xr3:uid="{D6DE9BC0-13E3-4B42-9CB3-D1F310049BFD}" name="Elementi" dataDxfId="637"/>
    <tableColumn id="2" xr3:uid="{A837C056-A4C4-48C3-9D0E-322F2E5B847E}" name="Fillimi" dataDxfId="636"/>
    <tableColumn id="3" xr3:uid="{E32E4CF5-8837-4D3F-9B48-FDA456915ACD}" name="Perfundimi" dataDxfId="635"/>
    <tableColumn id="4" xr3:uid="{05D9DBC4-FEAB-4061-9226-DB8F4D4CBDB4}" name="Vendndoshja" dataDxfId="634"/>
    <tableColumn id="5" xr3:uid="{7257740F-4807-4258-8AD3-DCC38D71D1F4}" name="Impakti ne kapacitetin kufitar" dataDxfId="633"/>
    <tableColumn id="6" xr3:uid="{35933459-F64D-472D-A4CC-0D60984FD3D3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4E20CFE-7F29-4F76-BDC9-ADDDD667A904}" name="Table911123869" displayName="Table911123869" ref="B144:G148" totalsRowShown="0" headerRowDxfId="250" dataDxfId="249" headerRowBorderDxfId="247" tableBorderDxfId="248" totalsRowBorderDxfId="246">
  <autoFilter ref="B144:G148" xr:uid="{14E20CFE-7F29-4F76-BDC9-ADDDD667A904}"/>
  <tableColumns count="6">
    <tableColumn id="1" xr3:uid="{27783C54-AA06-4465-9898-20B19CE566A4}" name="Element" dataDxfId="245"/>
    <tableColumn id="2" xr3:uid="{5AA4C4C8-35FC-4B7E-B73F-1A2EF2112FE8}" name="Location" dataDxfId="244"/>
    <tableColumn id="3" xr3:uid="{AEA594E2-E6D5-4F9B-8451-761BAD65B7D7}" name="Installed capacity (MWh)" dataDxfId="243"/>
    <tableColumn id="4" xr3:uid="{A89ACCD3-F2DA-4CB4-A61B-7DBD0F284482}" name="Generation Type" dataDxfId="242"/>
    <tableColumn id="5" xr3:uid="{8A18C4CF-ABFD-465B-A127-E3306701D86D}" name="Reason" dataDxfId="241"/>
    <tableColumn id="6" xr3:uid="{19DE8E8E-6F8B-4D45-A1D9-58A2027E33E4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F3B936C-7B35-43F0-8B02-BADE4EF90CB2}" name="Table91112133970" displayName="Table91112133970" ref="B152:G153" totalsRowShown="0" headerRowDxfId="239" dataDxfId="238" headerRowBorderDxfId="236" tableBorderDxfId="237" totalsRowBorderDxfId="235">
  <autoFilter ref="B152:G153" xr:uid="{0F3B936C-7B35-43F0-8B02-BADE4EF90CB2}"/>
  <tableColumns count="6">
    <tableColumn id="1" xr3:uid="{2D5B271A-EE3E-4A43-A7F8-8EFD0E5DF7BE}" name="Element" dataDxfId="234"/>
    <tableColumn id="2" xr3:uid="{DDE5EE7C-B387-448F-A43A-EDBCABA95A3F}" name="Location" dataDxfId="233"/>
    <tableColumn id="3" xr3:uid="{2977BB0A-47EC-472F-90A6-5E11BDF56EC5}" name="Installed capacity (MWh)" dataDxfId="232"/>
    <tableColumn id="4" xr3:uid="{FCFC699F-7C6E-4802-8725-F31DC7E8E291}" name="Generation Type" dataDxfId="231"/>
    <tableColumn id="5" xr3:uid="{9AB61AB3-34C9-4D40-80BC-7F8599B10A9A}" name="Reason" dataDxfId="230"/>
    <tableColumn id="6" xr3:uid="{1DD58E6B-EA9B-4462-8B8A-5B3279947991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A89E952-6FC4-4AA3-B844-DDFF879A1946}" name="Table134071" displayName="Table134071" ref="C157:E163" totalsRowShown="0" headerRowDxfId="228" dataDxfId="227" headerRowBorderDxfId="225" tableBorderDxfId="226" totalsRowBorderDxfId="224">
  <autoFilter ref="C157:E163" xr:uid="{0A89E952-6FC4-4AA3-B844-DDFF879A1946}"/>
  <tableColumns count="3">
    <tableColumn id="1" xr3:uid="{8FB01C5D-E13A-4C36-8FB8-00271171A586}" name="Area 1" dataDxfId="223"/>
    <tableColumn id="2" xr3:uid="{B2051A79-60A6-479E-945B-F27942E36D5F}" name="Area 2" dataDxfId="222"/>
    <tableColumn id="3" xr3:uid="{17E5EF75-1D84-4843-847A-0AD8B6694448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EF0CDE9-D9AD-43C9-839D-39790F02579E}" name="Table144172" displayName="Table144172" ref="C167:E173" totalsRowShown="0" headerRowDxfId="220" dataDxfId="219" headerRowBorderDxfId="217" tableBorderDxfId="218" totalsRowBorderDxfId="216">
  <autoFilter ref="C167:E173" xr:uid="{1EF0CDE9-D9AD-43C9-839D-39790F02579E}"/>
  <tableColumns count="3">
    <tableColumn id="1" xr3:uid="{DF209899-3B11-41D6-AD6D-A32C4B8A21DC}" name="Area 1" dataDxfId="215"/>
    <tableColumn id="2" xr3:uid="{D1CD412F-4297-403F-A69A-B1404BC09AFC}" name="Area 2" dataDxfId="214"/>
    <tableColumn id="3" xr3:uid="{8107CF92-3259-483C-8589-82F98AB0C459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F89D00D-2008-412C-BD27-B8B103B1D361}" name="Table13164273" displayName="Table13164273" ref="C187:E193" totalsRowShown="0" headerRowDxfId="212" dataDxfId="211" headerRowBorderDxfId="209" tableBorderDxfId="210" totalsRowBorderDxfId="208">
  <autoFilter ref="C187:E193" xr:uid="{EF89D00D-2008-412C-BD27-B8B103B1D361}"/>
  <tableColumns count="3">
    <tableColumn id="1" xr3:uid="{E6FFD41F-011E-4F23-AC1A-E8FC4523F211}" name="Area 1" dataDxfId="207"/>
    <tableColumn id="2" xr3:uid="{5276B873-96BC-4615-AF1A-470E0262A3EA}" name="Area 2" dataDxfId="206"/>
    <tableColumn id="3" xr3:uid="{6E4E89AD-8A96-499A-BCA9-D87E9726D3B5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523337E-0450-4EFE-AD04-EE16BA235278}" name="Table14174374" displayName="Table14174374" ref="C197:E203" totalsRowShown="0" headerRowDxfId="204" dataDxfId="203" headerRowBorderDxfId="201" tableBorderDxfId="202" totalsRowBorderDxfId="200">
  <autoFilter ref="C197:E203" xr:uid="{7523337E-0450-4EFE-AD04-EE16BA235278}"/>
  <tableColumns count="3">
    <tableColumn id="1" xr3:uid="{F3CC2650-A5F2-4D3C-AD1E-7D93CD221988}" name="Area 1" dataDxfId="199"/>
    <tableColumn id="2" xr3:uid="{7D4BF559-ABED-41FB-80A3-FA5AC345E794}" name="Area 2" dataDxfId="198"/>
    <tableColumn id="3" xr3:uid="{1D024FBD-DC83-4868-BEEB-90256B0EA033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8A8BF04-FE60-431A-AE1C-5D62A5CADC68}" name="Table1417184475" displayName="Table1417184475" ref="C218:E224" totalsRowShown="0" headerRowDxfId="196" dataDxfId="195" headerRowBorderDxfId="193" tableBorderDxfId="194" totalsRowBorderDxfId="192">
  <autoFilter ref="C218:E224" xr:uid="{A8A8BF04-FE60-431A-AE1C-5D62A5CADC68}"/>
  <tableColumns count="3">
    <tableColumn id="1" xr3:uid="{6944E4C2-FC72-4F4E-A13D-E49C07CD8D4F}" name="Area 1" dataDxfId="191"/>
    <tableColumn id="2" xr3:uid="{BCA36B06-B8D7-4F54-BB73-91F25672EE78}" name="Area 2" dataDxfId="190"/>
    <tableColumn id="3" xr3:uid="{E0E49393-A4CF-4F27-84B8-45E6B11F9D60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5DBA3E4-622A-4400-82CE-1941F848B38D}" name="Table141718194676" displayName="Table141718194676" ref="C228:E234" totalsRowShown="0" headerRowDxfId="188" dataDxfId="187" headerRowBorderDxfId="185" tableBorderDxfId="186" totalsRowBorderDxfId="184">
  <autoFilter ref="C228:E234" xr:uid="{95DBA3E4-622A-4400-82CE-1941F848B38D}"/>
  <tableColumns count="3">
    <tableColumn id="1" xr3:uid="{D36CC820-C962-49E1-B42E-00CA9A0AF123}" name="Area 1" dataDxfId="183"/>
    <tableColumn id="2" xr3:uid="{703036C8-C2E5-4B6B-ABE4-867E26BF97C6}" name="Area 2" dataDxfId="182"/>
    <tableColumn id="3" xr3:uid="{14E7FB64-6578-4ED1-A2E2-EF25AE8B7C8C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DD94052-7390-42E7-B5AD-13EB985DCF9A}" name="Table14171819204777" displayName="Table14171819204777" ref="C242:E248" totalsRowShown="0" headerRowDxfId="180" dataDxfId="179" headerRowBorderDxfId="177" tableBorderDxfId="178" totalsRowBorderDxfId="176">
  <autoFilter ref="C242:E248" xr:uid="{0DD94052-7390-42E7-B5AD-13EB985DCF9A}"/>
  <tableColumns count="3">
    <tableColumn id="1" xr3:uid="{290A5F99-BB1C-4E44-8F3E-A68FCA4C4E03}" name="Area 1" dataDxfId="175"/>
    <tableColumn id="2" xr3:uid="{78B3E11E-7B19-447E-A5D3-831AA3401634}" name="Area 2" dataDxfId="174"/>
    <tableColumn id="3" xr3:uid="{39F6DE55-EFDE-4671-A8D6-92FBD79B6075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6C680AC-D1B8-484B-8738-649B7691F663}" name="Table204878" displayName="Table204878" ref="C299:G339" totalsRowShown="0" headerRowDxfId="172" dataDxfId="171" headerRowBorderDxfId="169" tableBorderDxfId="170" totalsRowBorderDxfId="168">
  <autoFilter ref="C299:G339" xr:uid="{C6C680AC-D1B8-484B-8738-649B7691F663}"/>
  <tableColumns count="5">
    <tableColumn id="1" xr3:uid="{13F60864-C950-4981-B5D5-2742E3329164}" name="Power Plant" dataDxfId="167"/>
    <tableColumn id="2" xr3:uid="{FEB66F14-3BDC-4C21-A09E-FD72640E9D9E}" name="Installed Capacity" dataDxfId="166"/>
    <tableColumn id="3" xr3:uid="{52BDF8A1-9F7F-4F0E-A62F-AA8576A8B8A8}" name="Voltage" dataDxfId="165"/>
    <tableColumn id="5" xr3:uid="{5D8D1534-C888-41BB-8C37-532116483143}" name="Generation type" dataDxfId="164"/>
    <tableColumn id="4" xr3:uid="{F2795C09-9FD3-4F00-B212-6D82D7A9E85D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663E5F-84F9-488B-82AE-3E9472FD1B7A}" name="Table9" displayName="Table9" ref="B237:G238" totalsRowShown="0" headerRowDxfId="631" dataDxfId="630" headerRowBorderDxfId="628" tableBorderDxfId="629" totalsRowBorderDxfId="627">
  <autoFilter ref="B237:G238" xr:uid="{B0663E5F-84F9-488B-82AE-3E9472FD1B7A}"/>
  <tableColumns count="6">
    <tableColumn id="1" xr3:uid="{D0700CCB-A6E9-46ED-A66C-A71BD14CC101}" name="Elementi" dataDxfId="626"/>
    <tableColumn id="2" xr3:uid="{BFA13D3D-D2F5-4F5A-9C47-51B0BF751B7A}" name="Vendndodhja" dataDxfId="625"/>
    <tableColumn id="3" xr3:uid="{A4E5049D-5819-4F3B-8F0C-E0B97482AEF7}" name="Kapaciteti I instaluar(MWh)" dataDxfId="624"/>
    <tableColumn id="4" xr3:uid="{85442677-1BA0-49FD-A3CB-89BD014AC073}" name="Lloji gjenerimit" dataDxfId="623"/>
    <tableColumn id="5" xr3:uid="{BD55F1B7-FA1A-4BB1-B7E3-1A0965EB3A47}" name="Arsyeja" dataDxfId="622"/>
    <tableColumn id="6" xr3:uid="{22C04920-C13C-4F71-8708-BC9A709ED318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1A84276-86FE-4E05-B695-83E9F3A909E1}" name="Table214979" displayName="Table214979" ref="D344:E368" totalsRowShown="0" headerRowDxfId="162" dataDxfId="161" headerRowBorderDxfId="159" tableBorderDxfId="160" totalsRowBorderDxfId="158">
  <autoFilter ref="D344:E368" xr:uid="{31A84276-86FE-4E05-B695-83E9F3A909E1}"/>
  <tableColumns count="2">
    <tableColumn id="1" xr3:uid="{BEE77D90-2F93-44F3-8DB3-28D53852C8D3}" name="Hour" dataDxfId="157"/>
    <tableColumn id="2" xr3:uid="{2C3066FD-7F4C-4EC2-B296-4ECFA6B05326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0101B83-85CE-457F-9817-A823D74699E8}" name="Table20245280" displayName="Table20245280" ref="B372:G380" totalsRowShown="0" headerRowDxfId="155" dataDxfId="154" headerRowBorderDxfId="152" tableBorderDxfId="153" totalsRowBorderDxfId="151">
  <autoFilter ref="B372:G380" xr:uid="{50101B83-85CE-457F-9817-A823D74699E8}"/>
  <tableColumns count="6">
    <tableColumn id="1" xr3:uid="{416AEDC7-4B0D-405A-8EC8-DD221F34603C}" name="Power Plant" dataDxfId="150"/>
    <tableColumn id="6" xr3:uid="{C3F8F146-0CA8-46FA-BB9D-14A52D186FC0}" name="Unit" dataDxfId="149"/>
    <tableColumn id="2" xr3:uid="{07CF607F-E2A7-4BA8-8541-6ECDEC83A0CE}" name="Installed capacity" dataDxfId="148"/>
    <tableColumn id="3" xr3:uid="{A226CEA5-77FA-411B-9368-D56702E762A6}" name="Voltage" dataDxfId="147"/>
    <tableColumn id="4" xr3:uid="{B7A07D5B-EAED-4D6F-AC84-A1680E926562}" name="Location" dataDxfId="146"/>
    <tableColumn id="5" xr3:uid="{CCDBC693-C32C-4192-A633-652C1B51E77B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1B4F4B2-1A37-4464-805C-0D4328E4D599}" name="Table245481" displayName="Table245481" ref="C284:E289" totalsRowShown="0" headerRowDxfId="144" dataDxfId="143" headerRowBorderDxfId="141" tableBorderDxfId="142" totalsRowBorderDxfId="140">
  <autoFilter ref="C284:E289" xr:uid="{51B4F4B2-1A37-4464-805C-0D4328E4D599}"/>
  <tableColumns count="3">
    <tableColumn id="1" xr3:uid="{A53F6D53-6BCA-4B7B-8B3A-EC293E6E6B81}" name="Element" dataDxfId="139"/>
    <tableColumn id="2" xr3:uid="{8335EE51-AF1E-428D-BB57-1286304F1B0A}" name="Type" dataDxfId="138"/>
    <tableColumn id="3" xr3:uid="{AC4FAF2A-F690-4A87-8369-F9E309F84C3B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5080A7A-631A-4340-A72B-B8B7F2D7EF36}" name="Table25582" displayName="Table25582" ref="A429:H454" totalsRowShown="0" headerRowDxfId="136" dataDxfId="135" headerRowBorderDxfId="133" tableBorderDxfId="134" totalsRowBorderDxfId="132">
  <autoFilter ref="A429:H454" xr:uid="{A5080A7A-631A-4340-A72B-B8B7F2D7EF36}"/>
  <tableColumns count="8">
    <tableColumn id="1" xr3:uid="{CCC40A98-704D-4A36-8CB5-E1FEF80915CF}" name="Hour" dataDxfId="131"/>
    <tableColumn id="2" xr3:uid="{96003DB5-C2CC-4091-8D26-791EE5C21170}" name="aFRR+" dataDxfId="130"/>
    <tableColumn id="3" xr3:uid="{1680B830-7049-4D31-A996-89B17D7E3F1D}" name="aFRR-" dataDxfId="129"/>
    <tableColumn id="4" xr3:uid="{8DC7FD77-9B78-401C-8915-E446CD7F5123}" name="mFRR+" dataDxfId="128"/>
    <tableColumn id="5" xr3:uid="{C85F5B09-CBC9-49A2-9492-4D17763D712B}" name="mFRR-" dataDxfId="127"/>
    <tableColumn id="6" xr3:uid="{8DFD8EF7-2FC4-4ED3-9945-9E1F487E7530}" name="RR+" dataDxfId="126"/>
    <tableColumn id="7" xr3:uid="{90604751-AD98-4E2B-97EE-2B4AE62F2DE7}" name="RR-" dataDxfId="125"/>
    <tableColumn id="8" xr3:uid="{25A24CB1-B1D3-4881-B5B3-EB7FE2FAB6A8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6AA38CB-CC33-47FA-8B02-59429148DA60}" name="Table55683" displayName="Table55683" ref="C484:E652" totalsRowShown="0" headerRowDxfId="123" headerRowBorderDxfId="121" tableBorderDxfId="122" totalsRowBorderDxfId="120">
  <autoFilter ref="C484:E652" xr:uid="{86AA38CB-CC33-47FA-8B02-59429148DA60}"/>
  <tableColumns count="3">
    <tableColumn id="1" xr3:uid="{EF6A9F03-9938-477F-A7D3-625AED2AC87A}" name="hour" dataDxfId="119"/>
    <tableColumn id="2" xr3:uid="{3580155A-0F2B-4C44-BFC0-90B1B76445F8}" name="Load (MWh)" dataDxfId="118"/>
    <tableColumn id="3" xr3:uid="{3B1ABA35-7DA7-4CFC-972A-7F8A19AB4D1A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7E43B1A-2186-4137-A1CE-68561D0AAFB6}" name="Table65784" displayName="Table65784" ref="C656:E668" totalsRowShown="0" headerRowDxfId="116" dataDxfId="115" headerRowBorderDxfId="113" tableBorderDxfId="114" totalsRowBorderDxfId="112">
  <autoFilter ref="C656:E668" xr:uid="{B7E43B1A-2186-4137-A1CE-68561D0AAFB6}"/>
  <tableColumns count="3">
    <tableColumn id="1" xr3:uid="{B26E1BFF-77E6-4960-8227-62E573A1AB8B}" name="Month" dataDxfId="111"/>
    <tableColumn id="2" xr3:uid="{E5DE0EA7-FC59-4A12-B1DA-85371365F694}" name="Average Load" dataDxfId="110"/>
    <tableColumn id="3" xr3:uid="{43B95E89-E63E-4FC0-9756-49B9708C5B26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522FBC5-3239-41F4-8312-3E9B4DD98578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997812F1-A9C0-40A1-96F7-65D72E3783C4}" name="Data" headerRowDxfId="103" dataDxfId="102"/>
    <tableColumn id="2" xr3:uid="{D9988EA3-0D4B-48C8-8B23-429F31DB7F4C}" name="10-26-2020" headerRowDxfId="101" dataDxfId="100"/>
    <tableColumn id="3" xr3:uid="{DDCF6396-03A7-4018-B178-FECD204C1FAD}" name="10-27-2020" headerRowDxfId="99" dataDxfId="98"/>
    <tableColumn id="4" xr3:uid="{C7131E7F-C0BD-4D42-862F-A5D485C3F636}" name="10-28-2020" headerRowDxfId="97" dataDxfId="96"/>
    <tableColumn id="5" xr3:uid="{6556DA34-A08E-4D27-A506-596D8131C630}" name="10-29-2020" headerRowDxfId="95" dataDxfId="94"/>
    <tableColumn id="6" xr3:uid="{6DC02F62-89EB-4E91-802E-DC7F4EB1AABC}" name="10-30-2020" headerRowDxfId="93" dataDxfId="92"/>
    <tableColumn id="7" xr3:uid="{2885480A-5A00-49F5-91CA-3B8F5D73F2DF}" name="10-31-2020" headerRowDxfId="91" dataDxfId="90"/>
    <tableColumn id="8" xr3:uid="{6B4E329A-EB93-4E46-AEBC-06114EC04863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5CDAB39-B677-43EE-9189-2D65E322D852}" name="Table275986" displayName="Table275986" ref="C679:F680" headerRowDxfId="87" headerRowBorderDxfId="85" tableBorderDxfId="86" totalsRowBorderDxfId="84">
  <autoFilter ref="C679:F680" xr:uid="{65CDAB39-B677-43EE-9189-2D65E322D852}"/>
  <tableColumns count="4">
    <tableColumn id="1" xr3:uid="{B282CBB8-6F98-4563-8277-831A517978B6}" name="Nr." totalsRowLabel="Total" dataDxfId="82" totalsRowDxfId="83"/>
    <tableColumn id="2" xr3:uid="{E35D148A-04A8-472E-9634-7DBE1F3580D3}" name="Substation" dataDxfId="80" totalsRowDxfId="81"/>
    <tableColumn id="3" xr3:uid="{0F5E3B94-3F84-419A-957D-A0C99941474D}" name="Hour" dataDxfId="78" totalsRowDxfId="79"/>
    <tableColumn id="4" xr3:uid="{936F8406-5E68-44AC-B56B-4DAF872B91DE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1CF5059-68C9-4D2C-8F58-0663E31910A7}" name="Table27296087" displayName="Table27296087" ref="C684:F685" headerRowDxfId="75" headerRowBorderDxfId="73" tableBorderDxfId="74" totalsRowBorderDxfId="72">
  <autoFilter ref="C684:F685" xr:uid="{91CF5059-68C9-4D2C-8F58-0663E31910A7}"/>
  <tableColumns count="4">
    <tableColumn id="1" xr3:uid="{41BE94F7-E005-4AC1-8E99-896D77AD4BF5}" name="Nr." totalsRowLabel="Total" dataDxfId="70" totalsRowDxfId="71"/>
    <tableColumn id="2" xr3:uid="{AD0FF4D4-3F73-4B24-BF28-9635471AA8D2}" name="Substation" dataDxfId="68" totalsRowDxfId="69"/>
    <tableColumn id="3" xr3:uid="{4A3B41EC-995C-4557-8055-28CB67BAEFA9}" name="Hour" dataDxfId="66" totalsRowDxfId="67"/>
    <tableColumn id="4" xr3:uid="{8A024269-CC6E-45BE-BDC7-DED4C9B87A4A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857135E-E8B3-4F41-95AA-F29FB9AF13D4}" name="Table296188" displayName="Table296188" ref="C84:F108" totalsRowShown="0" headerRowDxfId="63" dataDxfId="62" headerRowBorderDxfId="60" tableBorderDxfId="61" totalsRowBorderDxfId="59">
  <autoFilter ref="C84:F108" xr:uid="{D857135E-E8B3-4F41-95AA-F29FB9AF13D4}"/>
  <tableColumns count="4">
    <tableColumn id="1" xr3:uid="{6C94C836-9807-4F05-B1E0-11C2C6D7DC6B}" name="Hour" dataDxfId="58"/>
    <tableColumn id="2" xr3:uid="{4C30EA82-8742-4F02-8E88-450106B99883}" name="Production" dataDxfId="57"/>
    <tableColumn id="3" xr3:uid="{E0BBEF08-D082-47A6-95C9-0DF99C66A0A0}" name="Exchange" dataDxfId="56"/>
    <tableColumn id="4" xr3:uid="{6D9D1264-8881-49BC-8193-B5F90E793AB7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7EB3A2-37F3-45D9-ACD8-8E74356AB647}" name="Table911" displayName="Table911" ref="B242:G243" totalsRowShown="0" headerRowDxfId="620" dataDxfId="619" headerRowBorderDxfId="617" tableBorderDxfId="618" totalsRowBorderDxfId="616">
  <autoFilter ref="B242:G243" xr:uid="{F67EB3A2-37F3-45D9-ACD8-8E74356AB647}"/>
  <tableColumns count="6">
    <tableColumn id="1" xr3:uid="{42B59F3E-AB32-4594-9563-23B05B62671D}" name="Elementi" dataDxfId="615"/>
    <tableColumn id="2" xr3:uid="{5F8F6F14-44F5-44F6-8078-9859A45D9D1E}" name="Vendndodhja" dataDxfId="614"/>
    <tableColumn id="3" xr3:uid="{30C0E6E6-4CAE-4276-95D0-C04B61149F93}" name="Kapaciteti I instaluar(MWh)" dataDxfId="613"/>
    <tableColumn id="4" xr3:uid="{EE7C8FE6-9E2C-4887-9B6C-EA3E3828CC1E}" name="Lloji gjenerimit" dataDxfId="612"/>
    <tableColumn id="5" xr3:uid="{888FF8C7-3F7F-44FE-A9E0-8C6720510D16}" name="Arsyeja" dataDxfId="611"/>
    <tableColumn id="6" xr3:uid="{8C128367-FF70-4D0A-A2A7-BFF518BF9A25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2BD2511-CE7A-4FDB-9DD6-3CAADA4F2E3A}" name="Table14417234" displayName="Table14417234" ref="C177:E183" totalsRowShown="0" headerRowDxfId="54" dataDxfId="53" headerRowBorderDxfId="51" tableBorderDxfId="52" totalsRowBorderDxfId="50">
  <autoFilter ref="C177:E183" xr:uid="{32BD2511-CE7A-4FDB-9DD6-3CAADA4F2E3A}"/>
  <tableColumns count="3">
    <tableColumn id="1" xr3:uid="{9A23D2FB-03B6-4129-A4F4-F1D7483BA9B9}" name="Area 1" dataDxfId="49"/>
    <tableColumn id="2" xr3:uid="{09D7D642-40BB-4C0B-BD86-F2CB8BD1505D}" name="Area 2" dataDxfId="48"/>
    <tableColumn id="3" xr3:uid="{BA8B241F-B199-405A-8C10-7869B70B41F6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6C07F21-C280-4A4E-A651-4FDC3DF5614E}" name="Table1417437435" displayName="Table1417437435" ref="C207:E213" totalsRowShown="0" headerRowDxfId="46" dataDxfId="45" headerRowBorderDxfId="43" tableBorderDxfId="44" totalsRowBorderDxfId="42">
  <autoFilter ref="C207:E213" xr:uid="{66C07F21-C280-4A4E-A651-4FDC3DF5614E}"/>
  <tableColumns count="3">
    <tableColumn id="1" xr3:uid="{0DA54FE5-6B62-41D8-B4C1-8EB72529A4C5}" name="Area 1" dataDxfId="41"/>
    <tableColumn id="2" xr3:uid="{A0003E6D-8101-488D-A748-719A4A9934DA}" name="Area 2" dataDxfId="40"/>
    <tableColumn id="3" xr3:uid="{CBBA6F0B-EBA9-432A-86A1-178145D35ACF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0F2DC88-6F50-4ECE-9AC4-8719EB5F9B49}" name="Table38" displayName="Table38" ref="A387:I411" totalsRowShown="0" headerRowDxfId="38" dataDxfId="37" headerRowBorderDxfId="35" tableBorderDxfId="36" totalsRowBorderDxfId="34">
  <tableColumns count="9">
    <tableColumn id="1" xr3:uid="{9E6764B8-3F03-4C0D-B992-E8882E0D0A40}" name="Hour" dataDxfId="33"/>
    <tableColumn id="2" xr3:uid="{462C29E2-EA5D-4D2F-AF67-094C5E157CF6}" name="Fierze 1" dataDxfId="32"/>
    <tableColumn id="3" xr3:uid="{5FBCEAA8-263F-46B4-A9D0-2DEF2B07D4D9}" name="Fierze 2" dataDxfId="31"/>
    <tableColumn id="4" xr3:uid="{9F454B24-2F13-4856-B4BB-EFB18A398079}" name="Fierze 3" dataDxfId="30"/>
    <tableColumn id="5" xr3:uid="{09BEF491-2E88-43C1-8DDB-35F49321035F}" name="Fierze 4" dataDxfId="29"/>
    <tableColumn id="6" xr3:uid="{59E49ED6-BC3B-4A82-B7E1-3D46E8403CD3}" name="Koman 1" dataDxfId="28"/>
    <tableColumn id="7" xr3:uid="{ECC40791-62C8-4390-A287-51FE93C41541}" name="Koman 2" dataDxfId="27"/>
    <tableColumn id="8" xr3:uid="{C5D3CBAC-BEEB-48F1-A273-12066739F179}" name="Koman 3" dataDxfId="26"/>
    <tableColumn id="9" xr3:uid="{480D23E1-EA8F-40FF-BCB9-77EB6CB404D0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41F3087F-8A5F-4EDD-873E-FDF7CDC3199F}" name="Table40" displayName="Table40" ref="A254:G278" totalsRowShown="0" headerRowDxfId="24" headerRowBorderDxfId="22" tableBorderDxfId="23" totalsRowBorderDxfId="21">
  <tableColumns count="7">
    <tableColumn id="1" xr3:uid="{6F2AB1BD-179D-40BA-841A-6211D950D3CF}" name="Hour" dataDxfId="20"/>
    <tableColumn id="2" xr3:uid="{2171F2CE-74D8-43E0-BF38-AB052464874C}" name=" Bistrice-Myrtos" dataDxfId="19"/>
    <tableColumn id="3" xr3:uid="{38EBA2F5-B9B8-41A9-8FA2-E6118AA39530}" name=" FIERZE-PRIZREN" dataDxfId="18"/>
    <tableColumn id="4" xr3:uid="{785CE496-6FE6-42F8-A1B9-183A08912503}" name="KOPLIK-PODGORICA" dataDxfId="17"/>
    <tableColumn id="5" xr3:uid="{BBBBDD9F-7DFE-4B69-B931-63D6ACA5BCE7}" name="KOMAN-KOSOVA" dataDxfId="16"/>
    <tableColumn id="6" xr3:uid="{51EB75EC-F864-483A-B303-F896E5B6EEAC}" name="TIRANA2-PODGORICE" dataDxfId="15"/>
    <tableColumn id="7" xr3:uid="{7C30F905-FD1C-4BC8-86AD-C55875D88631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1CA806C1-15F8-4543-81A1-ECF47A669A54}" name="Table4143" displayName="Table4143" ref="A416:I417" totalsRowShown="0" headerRowDxfId="13" dataDxfId="12" headerRowBorderDxfId="10" tableBorderDxfId="11" totalsRowBorderDxfId="9">
  <tableColumns count="9">
    <tableColumn id="1" xr3:uid="{D1108A59-885F-4EF8-BF44-F791486CC5D0}" name=" " dataDxfId="8"/>
    <tableColumn id="2" xr3:uid="{6B0DFA3F-665F-42F7-9943-A74252035758}" name="Fierze 1" dataDxfId="7"/>
    <tableColumn id="3" xr3:uid="{756FA8CB-3DB7-49CA-BE4F-96096D8DB8E4}" name="Fierze 2" dataDxfId="6"/>
    <tableColumn id="4" xr3:uid="{6234915E-E8C9-44A1-B940-DA3BA1DCC99C}" name="Fierze 3" dataDxfId="5"/>
    <tableColumn id="5" xr3:uid="{76AF66FF-4E4F-4DF5-B77A-C89B63D472A4}" name="Fierze 4" dataDxfId="4"/>
    <tableColumn id="6" xr3:uid="{CFE1662E-0A04-4519-8690-30419171FDB5}" name="Koman 1" dataDxfId="3"/>
    <tableColumn id="7" xr3:uid="{FF695690-C83C-48A1-A9E4-29C488A2C2B0}" name="Koman 2" dataDxfId="2"/>
    <tableColumn id="8" xr3:uid="{65DBD574-1D20-4737-9770-06B41423B248}" name="Koman 3" dataDxfId="1"/>
    <tableColumn id="9" xr3:uid="{83514F13-3813-4A5D-A917-B2F7034452A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CE6F319-8592-4454-A8AA-C709AECB2D08}" name="Table91112" displayName="Table91112" ref="B247:G251" totalsRowShown="0" headerRowDxfId="609" dataDxfId="608" headerRowBorderDxfId="606" tableBorderDxfId="607" totalsRowBorderDxfId="605">
  <autoFilter ref="B247:G251" xr:uid="{4CE6F319-8592-4454-A8AA-C709AECB2D08}"/>
  <tableColumns count="6">
    <tableColumn id="1" xr3:uid="{569EF450-35CB-4FFB-8751-E7A2396EB59E}" name="Elementi" dataDxfId="604"/>
    <tableColumn id="2" xr3:uid="{A03E79FC-EAEB-497B-8DBB-779C1367EAF2}" name="Vendndodhja" dataDxfId="603"/>
    <tableColumn id="3" xr3:uid="{4E488722-9454-4406-899E-F20AD5193223}" name="Kapaciteti I instaluar(MWh)" dataDxfId="602"/>
    <tableColumn id="4" xr3:uid="{0F16A0D1-1D45-4E11-AECA-06B3976CDDBC}" name="Lloji gjenerimit" dataDxfId="601"/>
    <tableColumn id="5" xr3:uid="{EFE622F9-1F8B-40E0-A024-EE6E282D86B3}" name="Arsyeja" dataDxfId="600"/>
    <tableColumn id="6" xr3:uid="{42ECDDF9-D0F7-401D-972F-C634442F5C0A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19C8C52-68B0-4F8C-A68C-EA26C884848A}" name="Table9111213" displayName="Table9111213" ref="B255:G256" totalsRowShown="0" headerRowDxfId="598" dataDxfId="597" headerRowBorderDxfId="595" tableBorderDxfId="596" totalsRowBorderDxfId="594">
  <autoFilter ref="B255:G256" xr:uid="{019C8C52-68B0-4F8C-A68C-EA26C884848A}"/>
  <tableColumns count="6">
    <tableColumn id="1" xr3:uid="{1833DB38-28D1-430C-ABFB-E45CA45EAC75}" name="Elementi" dataDxfId="593"/>
    <tableColumn id="2" xr3:uid="{45461D4E-DBD2-45C1-A4E3-C121036FF88F}" name="Vendndodhja" dataDxfId="592"/>
    <tableColumn id="3" xr3:uid="{7CE9CB90-BE3F-4E48-A23F-CD8437D4A54A}" name="Kapaciteti I instaluar(MWh)" dataDxfId="591"/>
    <tableColumn id="4" xr3:uid="{2F91AFB7-0A09-4D1B-B669-C55FE74105EF}" name="Lloji gjenerimit" dataDxfId="590"/>
    <tableColumn id="5" xr3:uid="{BCDBBFE9-5F3C-4C73-9868-934E3BAC5E0F}" name="Arsyeja" dataDxfId="589"/>
    <tableColumn id="6" xr3:uid="{7988711D-7EC5-4FC6-809B-BB999D64227E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E2B2A2-6809-40E4-86F1-2503E0B1CC4B}" name="Table13" displayName="Table13" ref="C260:E266" totalsRowShown="0" headerRowDxfId="587" dataDxfId="586" headerRowBorderDxfId="584" tableBorderDxfId="585" totalsRowBorderDxfId="583">
  <tableColumns count="3">
    <tableColumn id="1" xr3:uid="{E1CCE754-5882-444E-97BE-90B047B0DD7F}" name="Zona 1" dataDxfId="582"/>
    <tableColumn id="2" xr3:uid="{94D02050-17A2-4C71-8934-F66C578DE9BB}" name="Zona 2" dataDxfId="581"/>
    <tableColumn id="3" xr3:uid="{54CFEA0F-6D18-46DE-A36A-9D9057FBAA90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67" t="s">
        <v>0</v>
      </c>
      <c r="C1" s="168"/>
      <c r="D1" s="168"/>
      <c r="E1" s="168"/>
      <c r="F1" s="168"/>
      <c r="G1" s="168"/>
      <c r="H1" s="168"/>
      <c r="I1" s="169"/>
    </row>
    <row r="2" spans="1:9" ht="30" customHeight="1" thickBot="1" x14ac:dyDescent="0.3">
      <c r="A2" s="3"/>
      <c r="B2" s="170">
        <f>'[2]D-1'!B2:I2</f>
        <v>45775</v>
      </c>
      <c r="C2" s="171"/>
      <c r="D2" s="171"/>
      <c r="E2" s="171"/>
      <c r="F2" s="171"/>
      <c r="G2" s="171"/>
      <c r="H2" s="171"/>
      <c r="I2" s="172"/>
    </row>
    <row r="3" spans="1:9" ht="21" customHeight="1" thickBot="1" x14ac:dyDescent="0.3">
      <c r="A3" s="173" t="s">
        <v>1</v>
      </c>
      <c r="B3" s="174"/>
      <c r="C3" s="174"/>
      <c r="D3" s="174"/>
      <c r="E3" s="174"/>
      <c r="F3" s="174"/>
      <c r="G3" s="174"/>
      <c r="H3" s="174"/>
      <c r="I3" s="17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f>'[2]D-1'!H5</f>
        <v>17797.080000000002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6" t="str">
        <f>[2]!Table123[[#Headers],[28/04/2025]]</f>
        <v>28/04/2025</v>
      </c>
      <c r="C10" s="156" t="str">
        <f>[2]!Table123[[#Headers],[29/04/2025]]</f>
        <v>29/04/2025</v>
      </c>
      <c r="D10" s="156" t="str">
        <f>[2]!Table123[[#Headers],[30/04/2025]]</f>
        <v>30/04/2025</v>
      </c>
      <c r="E10" s="156" t="str">
        <f>[2]!Table123[[#Headers],[01/05/2025]]</f>
        <v>01/05/2025</v>
      </c>
      <c r="F10" s="156" t="str">
        <f>[2]!Table123[[#Headers],[02/05/2025]]</f>
        <v>02/05/2025</v>
      </c>
      <c r="G10" s="156" t="str">
        <f>[2]!Table123[[#Headers],[03/05/2025]]</f>
        <v>03/05/2025</v>
      </c>
      <c r="H10" s="156" t="str">
        <f>[2]!Table123[[#Headers],[04/05/2025]]</f>
        <v>04/05/2025</v>
      </c>
      <c r="I10" s="12"/>
    </row>
    <row r="11" spans="1:9" x14ac:dyDescent="0.25">
      <c r="A11" s="20" t="s">
        <v>11</v>
      </c>
      <c r="B11" s="21">
        <f>'[2]W-1'!B7</f>
        <v>500</v>
      </c>
      <c r="C11" s="21">
        <f>'[2]W-1'!C7</f>
        <v>500</v>
      </c>
      <c r="D11" s="21">
        <f>'[2]W-1'!D7</f>
        <v>500</v>
      </c>
      <c r="E11" s="21">
        <f>'[2]W-1'!E7</f>
        <v>500</v>
      </c>
      <c r="F11" s="21">
        <f>'[2]W-1'!F7</f>
        <v>500</v>
      </c>
      <c r="G11" s="21">
        <f>'[2]W-1'!G7</f>
        <v>500</v>
      </c>
      <c r="H11" s="21">
        <f>'[2]W-1'!H7</f>
        <v>500</v>
      </c>
      <c r="I11" s="12"/>
    </row>
    <row r="12" spans="1:9" x14ac:dyDescent="0.25">
      <c r="A12" s="20" t="s">
        <v>12</v>
      </c>
      <c r="B12" s="21">
        <f>'[2]W-1'!B8</f>
        <v>1250</v>
      </c>
      <c r="C12" s="21">
        <f>'[2]W-1'!C8</f>
        <v>1250</v>
      </c>
      <c r="D12" s="21">
        <f>'[2]W-1'!D8</f>
        <v>1250</v>
      </c>
      <c r="E12" s="21">
        <f>'[2]W-1'!E8</f>
        <v>1250</v>
      </c>
      <c r="F12" s="21">
        <f>'[2]W-1'!F8</f>
        <v>1250</v>
      </c>
      <c r="G12" s="21">
        <f>'[2]W-1'!G8</f>
        <v>1250</v>
      </c>
      <c r="H12" s="21">
        <f>'[2]W-1'!H8</f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f>D40+1</f>
        <v>2</v>
      </c>
      <c r="F40" s="19">
        <f>E40+1</f>
        <v>3</v>
      </c>
      <c r="G40" s="19">
        <f>F40+1</f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4">
        <v>2024</v>
      </c>
      <c r="D70" s="165"/>
      <c r="E70" s="166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f t="shared" ref="C77:C89" si="0">C76+1</f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f t="shared" si="0"/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f t="shared" si="0"/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f t="shared" si="0"/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f t="shared" si="0"/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f t="shared" si="0"/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f t="shared" si="0"/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f t="shared" si="0"/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f t="shared" si="0"/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f t="shared" si="0"/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f t="shared" si="0"/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f t="shared" si="0"/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f t="shared" si="0"/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f t="shared" ref="C91:C123" si="1">C90+1</f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f t="shared" si="1"/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f t="shared" si="1"/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f t="shared" si="1"/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f t="shared" si="1"/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f t="shared" si="1"/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f t="shared" si="1"/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f t="shared" si="1"/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f t="shared" si="1"/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f t="shared" si="1"/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f t="shared" si="1"/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f t="shared" si="1"/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f t="shared" si="1"/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f t="shared" si="1"/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f t="shared" si="1"/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f t="shared" si="1"/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f t="shared" si="1"/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f t="shared" si="1"/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f t="shared" si="1"/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f t="shared" si="1"/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f t="shared" si="1"/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f t="shared" si="1"/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f t="shared" si="1"/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f t="shared" si="1"/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f t="shared" si="1"/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f t="shared" si="1"/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f t="shared" si="1"/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f t="shared" si="1"/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f t="shared" si="1"/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f t="shared" si="1"/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f t="shared" si="1"/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f t="shared" si="1"/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f t="shared" si="1"/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2">
        <f>'[2]D-1'!C65:F65</f>
        <v>45773</v>
      </c>
      <c r="D158" s="183"/>
      <c r="E158" s="183"/>
      <c r="F158" s="184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f>'[2]D-1'!D67</f>
        <v>568.93550660000005</v>
      </c>
      <c r="E160" s="44">
        <f>'[2]D-1'!E67</f>
        <v>-15.579999999999984</v>
      </c>
      <c r="F160" s="44">
        <f>'[2]D-1'!F67</f>
        <v>584.51550659999998</v>
      </c>
      <c r="G160" s="37"/>
      <c r="I160" s="12"/>
    </row>
    <row r="161" spans="1:9" x14ac:dyDescent="0.25">
      <c r="A161" s="10"/>
      <c r="B161" s="37"/>
      <c r="C161" s="43">
        <v>2</v>
      </c>
      <c r="D161" s="44">
        <f>'[2]D-1'!D68</f>
        <v>547.22058354999979</v>
      </c>
      <c r="E161" s="44">
        <f>'[2]D-1'!E68</f>
        <v>15.052999999999997</v>
      </c>
      <c r="F161" s="44">
        <f>'[2]D-1'!F68</f>
        <v>532.16758354999979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f>'[2]D-1'!D69</f>
        <v>524.69720409000001</v>
      </c>
      <c r="E162" s="44">
        <f>'[2]D-1'!E69</f>
        <v>38.266999999999996</v>
      </c>
      <c r="F162" s="44">
        <f>'[2]D-1'!F69</f>
        <v>486.43020409000002</v>
      </c>
      <c r="G162" s="37"/>
      <c r="I162" s="12"/>
    </row>
    <row r="163" spans="1:9" x14ac:dyDescent="0.25">
      <c r="A163" s="10"/>
      <c r="B163" s="37"/>
      <c r="C163" s="43">
        <v>4</v>
      </c>
      <c r="D163" s="44">
        <f>'[2]D-1'!D70</f>
        <v>506.70405543000004</v>
      </c>
      <c r="E163" s="44">
        <f>'[2]D-1'!E70</f>
        <v>9.30600000000004</v>
      </c>
      <c r="F163" s="44">
        <f>'[2]D-1'!F70</f>
        <v>497.39805543</v>
      </c>
      <c r="G163" s="37"/>
      <c r="I163" s="12"/>
    </row>
    <row r="164" spans="1:9" x14ac:dyDescent="0.25">
      <c r="A164" s="10"/>
      <c r="B164" s="37"/>
      <c r="C164" s="43">
        <v>5</v>
      </c>
      <c r="D164" s="44">
        <f>'[2]D-1'!D71</f>
        <v>517.18772014000001</v>
      </c>
      <c r="E164" s="44">
        <f>'[2]D-1'!E71</f>
        <v>16.371999999999957</v>
      </c>
      <c r="F164" s="44">
        <f>'[2]D-1'!F71</f>
        <v>500.81572014000005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f>'[2]D-1'!D72</f>
        <v>597.79879220000009</v>
      </c>
      <c r="E165" s="44">
        <f>'[2]D-1'!E72</f>
        <v>59.483999999999924</v>
      </c>
      <c r="F165" s="44">
        <f>'[2]D-1'!F72</f>
        <v>538.31479220000017</v>
      </c>
      <c r="G165" s="37"/>
      <c r="I165" s="12"/>
    </row>
    <row r="166" spans="1:9" x14ac:dyDescent="0.25">
      <c r="A166" s="10"/>
      <c r="B166" s="37"/>
      <c r="C166" s="43">
        <v>7</v>
      </c>
      <c r="D166" s="44">
        <f>'[2]D-1'!D73</f>
        <v>671.67426740999997</v>
      </c>
      <c r="E166" s="44">
        <f>'[2]D-1'!E73</f>
        <v>55.001000000000033</v>
      </c>
      <c r="F166" s="44">
        <f>'[2]D-1'!F73</f>
        <v>616.67326740999988</v>
      </c>
      <c r="G166" s="37"/>
      <c r="I166" s="12"/>
    </row>
    <row r="167" spans="1:9" x14ac:dyDescent="0.25">
      <c r="A167" s="10"/>
      <c r="B167" s="37"/>
      <c r="C167" s="43">
        <v>8</v>
      </c>
      <c r="D167" s="44">
        <f>'[2]D-1'!D74</f>
        <v>692.90367652000009</v>
      </c>
      <c r="E167" s="44">
        <f>'[2]D-1'!E74</f>
        <v>-51.906000000000006</v>
      </c>
      <c r="F167" s="44">
        <f>'[2]D-1'!F74</f>
        <v>744.80967652000004</v>
      </c>
      <c r="G167" s="37"/>
      <c r="I167" s="12"/>
    </row>
    <row r="168" spans="1:9" x14ac:dyDescent="0.25">
      <c r="A168" s="10"/>
      <c r="B168" s="37"/>
      <c r="C168" s="43">
        <v>9</v>
      </c>
      <c r="D168" s="44">
        <f>'[2]D-1'!D75</f>
        <v>836.82129359999976</v>
      </c>
      <c r="E168" s="44">
        <f>'[2]D-1'!E75</f>
        <v>-34.016999999999996</v>
      </c>
      <c r="F168" s="44">
        <f>'[2]D-1'!F75</f>
        <v>870.83829359999982</v>
      </c>
      <c r="G168" s="37"/>
      <c r="I168" s="12"/>
    </row>
    <row r="169" spans="1:9" x14ac:dyDescent="0.25">
      <c r="A169" s="10"/>
      <c r="B169" s="37"/>
      <c r="C169" s="43">
        <v>10</v>
      </c>
      <c r="D169" s="44">
        <f>'[2]D-1'!D76</f>
        <v>915.46525247000011</v>
      </c>
      <c r="E169" s="44">
        <f>'[2]D-1'!E76</f>
        <v>-9.452000000000055</v>
      </c>
      <c r="F169" s="44">
        <f>'[2]D-1'!F76</f>
        <v>924.91725247000022</v>
      </c>
      <c r="G169" s="37"/>
      <c r="I169" s="12"/>
    </row>
    <row r="170" spans="1:9" x14ac:dyDescent="0.25">
      <c r="A170" s="10"/>
      <c r="B170" s="37"/>
      <c r="C170" s="43">
        <v>11</v>
      </c>
      <c r="D170" s="44">
        <f>'[2]D-1'!D77</f>
        <v>904.35061112999995</v>
      </c>
      <c r="E170" s="44">
        <f>'[2]D-1'!E77</f>
        <v>-37.088999999999999</v>
      </c>
      <c r="F170" s="44">
        <f>'[2]D-1'!F77</f>
        <v>941.43961113</v>
      </c>
      <c r="G170" s="37"/>
      <c r="I170" s="12"/>
    </row>
    <row r="171" spans="1:9" x14ac:dyDescent="0.25">
      <c r="A171" s="10"/>
      <c r="B171" s="37"/>
      <c r="C171" s="43">
        <v>12</v>
      </c>
      <c r="D171" s="44">
        <f>'[2]D-1'!D78</f>
        <v>864.00649963999956</v>
      </c>
      <c r="E171" s="44">
        <f>'[2]D-1'!E78</f>
        <v>-76.546000000000049</v>
      </c>
      <c r="F171" s="44">
        <f>'[2]D-1'!F78</f>
        <v>940.55249963999961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f>'[2]D-1'!D79</f>
        <v>839.14791990000026</v>
      </c>
      <c r="E172" s="44">
        <f>'[2]D-1'!E79</f>
        <v>-68.519000000000005</v>
      </c>
      <c r="F172" s="44">
        <f>'[2]D-1'!F79</f>
        <v>907.66691990000027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f>'[2]D-1'!D80</f>
        <v>791.77812320999999</v>
      </c>
      <c r="E173" s="44">
        <f>'[2]D-1'!E80</f>
        <v>-94.199000000000012</v>
      </c>
      <c r="F173" s="44">
        <f>'[2]D-1'!F80</f>
        <v>885.97712320999995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f>'[2]D-1'!D81</f>
        <v>812.38059465000026</v>
      </c>
      <c r="E174" s="44">
        <f>'[2]D-1'!E81</f>
        <v>-34.067000000000007</v>
      </c>
      <c r="F174" s="44">
        <f>'[2]D-1'!F81</f>
        <v>846.44759465000027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f>'[2]D-1'!D82</f>
        <v>770.17857839999999</v>
      </c>
      <c r="E175" s="44">
        <f>'[2]D-1'!E82</f>
        <v>-31.461999999999989</v>
      </c>
      <c r="F175" s="44">
        <f>'[2]D-1'!F82</f>
        <v>801.64057839999998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f>'[2]D-1'!D83</f>
        <v>687.07390389999989</v>
      </c>
      <c r="E176" s="44">
        <f>'[2]D-1'!E83</f>
        <v>-99.973000000000013</v>
      </c>
      <c r="F176" s="44">
        <f>'[2]D-1'!F83</f>
        <v>787.04690389999996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f>'[2]D-1'!D84</f>
        <v>749.39521889000002</v>
      </c>
      <c r="E177" s="44">
        <f>'[2]D-1'!E84</f>
        <v>-75.378000000000043</v>
      </c>
      <c r="F177" s="44">
        <f>'[2]D-1'!F84</f>
        <v>824.77321889000007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f>'[2]D-1'!D85</f>
        <v>1023.3484242000004</v>
      </c>
      <c r="E178" s="44">
        <f>'[2]D-1'!E85</f>
        <v>153.43200000000002</v>
      </c>
      <c r="F178" s="44">
        <f>'[2]D-1'!F85</f>
        <v>869.91642420000039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f>'[2]D-1'!D86</f>
        <v>1092.3092316399998</v>
      </c>
      <c r="E179" s="44">
        <f>'[2]D-1'!E86</f>
        <v>144.24399999999997</v>
      </c>
      <c r="F179" s="44">
        <f>'[2]D-1'!F86</f>
        <v>948.06523163999987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f>'[2]D-1'!D87</f>
        <v>1161.0907875800001</v>
      </c>
      <c r="E180" s="44">
        <f>'[2]D-1'!E87</f>
        <v>156.90699999999998</v>
      </c>
      <c r="F180" s="44">
        <f>'[2]D-1'!F87</f>
        <v>1004.1837875800002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f>'[2]D-1'!D88</f>
        <v>1083.2392860499997</v>
      </c>
      <c r="E181" s="44">
        <f>'[2]D-1'!E88</f>
        <v>167.44499999999994</v>
      </c>
      <c r="F181" s="44">
        <f>'[2]D-1'!F88</f>
        <v>915.79428604999976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f>'[2]D-1'!D89</f>
        <v>776.08581682999989</v>
      </c>
      <c r="E182" s="44">
        <f>'[2]D-1'!E89</f>
        <v>-32.006000000000029</v>
      </c>
      <c r="F182" s="44">
        <f>'[2]D-1'!F89</f>
        <v>808.09181682999997</v>
      </c>
      <c r="G182" s="37"/>
      <c r="I182" s="12"/>
    </row>
    <row r="183" spans="1:9" x14ac:dyDescent="0.25">
      <c r="A183" s="10"/>
      <c r="B183" s="37"/>
      <c r="C183" s="45">
        <v>24</v>
      </c>
      <c r="D183" s="44">
        <f>'[2]D-1'!D90</f>
        <v>639.09246493000001</v>
      </c>
      <c r="E183" s="44">
        <f>'[2]D-1'!E90</f>
        <v>-55.83499999999998</v>
      </c>
      <c r="F183" s="44">
        <f>'[2]D-1'!F90</f>
        <v>694.92746493000004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9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9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9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9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9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60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9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61"/>
      <c r="I222" s="12"/>
    </row>
    <row r="223" spans="1:9" ht="15.75" customHeight="1" x14ac:dyDescent="0.25">
      <c r="B223" s="162"/>
      <c r="C223" s="163"/>
      <c r="D223" s="163"/>
      <c r="E223" s="158"/>
      <c r="F223" s="158"/>
      <c r="G223" s="158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f t="shared" ref="E281:E286" si="2">E271</f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f t="shared" si="2"/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f>E273</f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f t="shared" si="2"/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f t="shared" si="2"/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f t="shared" si="2"/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f>E271</f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f t="shared" ref="E302:E306" si="3">E272</f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f>E273</f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f t="shared" si="3"/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f t="shared" si="3"/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f t="shared" si="3"/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f>E301</f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f>E302</f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f t="shared" ref="E313:E314" si="4">E303</f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f t="shared" si="4"/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f>E305</f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f>E306</f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f t="shared" ref="E322:E327" si="5">E332</f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f t="shared" si="5"/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f t="shared" si="5"/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f t="shared" si="5"/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f t="shared" si="5"/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f t="shared" si="5"/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f t="shared" ref="E332:E337" si="6">E271</f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f t="shared" si="6"/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f t="shared" si="6"/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f t="shared" si="6"/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f t="shared" si="6"/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f t="shared" si="6"/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f>'[2]D-1'!C138</f>
        <v>18.25334771</v>
      </c>
      <c r="C358" s="76">
        <f>'[2]D-1'!C139</f>
        <v>0</v>
      </c>
      <c r="D358" s="76">
        <f>'[2]D-1'!C140</f>
        <v>82.564975779999997</v>
      </c>
      <c r="E358" s="76">
        <f>'[2]D-1'!C141</f>
        <v>11.16057634</v>
      </c>
      <c r="F358" s="76">
        <f>'[2]D-1'!C142</f>
        <v>14.120063999999999</v>
      </c>
      <c r="G358" s="77">
        <f>'[2]D-1'!C143</f>
        <v>143.82176146</v>
      </c>
      <c r="I358" s="12"/>
    </row>
    <row r="359" spans="1:12" x14ac:dyDescent="0.25">
      <c r="A359" s="75">
        <v>2</v>
      </c>
      <c r="B359" s="76">
        <f>'[2]D-1'!D138</f>
        <v>0.20369664000000001</v>
      </c>
      <c r="C359" s="76">
        <f>'[2]D-1'!D139</f>
        <v>0</v>
      </c>
      <c r="D359" s="76">
        <f>'[2]D-1'!D140</f>
        <v>115.21940278</v>
      </c>
      <c r="E359" s="76">
        <f>'[2]D-1'!D141</f>
        <v>57.91242415</v>
      </c>
      <c r="F359" s="76">
        <f>'[2]D-1'!D142</f>
        <v>65.495807999999997</v>
      </c>
      <c r="G359" s="77">
        <f>'[2]D-1'!D143</f>
        <v>16.414433150000001</v>
      </c>
      <c r="I359" s="12"/>
    </row>
    <row r="360" spans="1:12" x14ac:dyDescent="0.25">
      <c r="A360" s="75">
        <v>3</v>
      </c>
      <c r="B360" s="76">
        <f>'[2]D-1'!E138</f>
        <v>4.5964799999999991E-3</v>
      </c>
      <c r="C360" s="76">
        <f>'[2]D-1'!E139</f>
        <v>0</v>
      </c>
      <c r="D360" s="76">
        <f>'[2]D-1'!E140</f>
        <v>100.15497945000001</v>
      </c>
      <c r="E360" s="76">
        <f>'[2]D-1'!E141</f>
        <v>78.224027969999995</v>
      </c>
      <c r="F360" s="76">
        <f>'[2]D-1'!E142</f>
        <v>23.054975999999996</v>
      </c>
      <c r="G360" s="77">
        <f>'[2]D-1'!E143</f>
        <v>25.295155000000001</v>
      </c>
      <c r="I360" s="12"/>
    </row>
    <row r="361" spans="1:12" x14ac:dyDescent="0.25">
      <c r="A361" s="75">
        <v>4</v>
      </c>
      <c r="B361" s="76">
        <f>'[2]D-1'!F138</f>
        <v>0</v>
      </c>
      <c r="C361" s="76">
        <f>'[2]D-1'!F139</f>
        <v>0</v>
      </c>
      <c r="D361" s="76">
        <f>'[2]D-1'!F140</f>
        <v>99.002537059999995</v>
      </c>
      <c r="E361" s="76">
        <f>'[2]D-1'!F141</f>
        <v>82.417308100000014</v>
      </c>
      <c r="F361" s="76">
        <f>'[2]D-1'!F142</f>
        <v>10.682112</v>
      </c>
      <c r="G361" s="77">
        <f>'[2]D-1'!F143</f>
        <v>26.96859628</v>
      </c>
      <c r="I361" s="12"/>
    </row>
    <row r="362" spans="1:12" x14ac:dyDescent="0.25">
      <c r="A362" s="75">
        <v>5</v>
      </c>
      <c r="B362" s="76">
        <f>'[2]D-1'!G138</f>
        <v>5.0803200000000001E-3</v>
      </c>
      <c r="C362" s="76">
        <f>'[2]D-1'!G139</f>
        <v>0</v>
      </c>
      <c r="D362" s="76">
        <f>'[2]D-1'!G140</f>
        <v>99.063920240000002</v>
      </c>
      <c r="E362" s="76">
        <f>'[2]D-1'!G141</f>
        <v>80.536783250000013</v>
      </c>
      <c r="F362" s="76">
        <f>'[2]D-1'!G142</f>
        <v>11.160576000000001</v>
      </c>
      <c r="G362" s="77">
        <f>'[2]D-1'!G143</f>
        <v>24.185548609999998</v>
      </c>
      <c r="I362" s="12"/>
    </row>
    <row r="363" spans="1:12" x14ac:dyDescent="0.25">
      <c r="A363" s="75">
        <v>6</v>
      </c>
      <c r="B363" s="76">
        <f>'[2]D-1'!H138</f>
        <v>9.1869119299999991</v>
      </c>
      <c r="C363" s="76">
        <f>'[2]D-1'!H139</f>
        <v>0</v>
      </c>
      <c r="D363" s="76">
        <f>'[2]D-1'!H140</f>
        <v>78.292281399999993</v>
      </c>
      <c r="E363" s="76">
        <f>'[2]D-1'!H141</f>
        <v>60.244533019999992</v>
      </c>
      <c r="F363" s="76">
        <f>'[2]D-1'!H142</f>
        <v>4.5696000000000001E-2</v>
      </c>
      <c r="G363" s="77">
        <f>'[2]D-1'!H143</f>
        <v>120.87871396</v>
      </c>
      <c r="I363" s="12"/>
      <c r="L363"/>
    </row>
    <row r="364" spans="1:12" x14ac:dyDescent="0.25">
      <c r="A364" s="75">
        <v>7</v>
      </c>
      <c r="B364" s="76">
        <f>'[2]D-1'!I138</f>
        <v>7.8091775399999994</v>
      </c>
      <c r="C364" s="76">
        <f>'[2]D-1'!I139</f>
        <v>0</v>
      </c>
      <c r="D364" s="76">
        <f>'[2]D-1'!I140</f>
        <v>98.798163040000006</v>
      </c>
      <c r="E364" s="76">
        <f>'[2]D-1'!I141</f>
        <v>40.76835964</v>
      </c>
      <c r="F364" s="76">
        <f>'[2]D-1'!I142</f>
        <v>24.541440000000001</v>
      </c>
      <c r="G364" s="77">
        <f>'[2]D-1'!I143</f>
        <v>65.767403020000003</v>
      </c>
      <c r="I364" s="12"/>
    </row>
    <row r="365" spans="1:12" x14ac:dyDescent="0.25">
      <c r="A365" s="75">
        <v>8</v>
      </c>
      <c r="B365" s="76">
        <f>'[2]D-1'!J138</f>
        <v>42.795405759999994</v>
      </c>
      <c r="C365" s="76">
        <f>'[2]D-1'!J139</f>
        <v>0</v>
      </c>
      <c r="D365" s="76">
        <f>'[2]D-1'!J140</f>
        <v>44.235976359999995</v>
      </c>
      <c r="E365" s="76">
        <f>'[2]D-1'!J141</f>
        <v>19.576167000000002</v>
      </c>
      <c r="F365" s="76">
        <f>'[2]D-1'!J142</f>
        <v>0.83865599999999996</v>
      </c>
      <c r="G365" s="77">
        <f>'[2]D-1'!J143</f>
        <v>241.21552713</v>
      </c>
      <c r="I365" s="12"/>
    </row>
    <row r="366" spans="1:12" x14ac:dyDescent="0.25">
      <c r="A366" s="75">
        <v>9</v>
      </c>
      <c r="B366" s="76">
        <f>'[2]D-1'!K138</f>
        <v>32.812093180000005</v>
      </c>
      <c r="C366" s="76">
        <f>'[2]D-1'!K139</f>
        <v>0</v>
      </c>
      <c r="D366" s="76">
        <f>'[2]D-1'!K140</f>
        <v>78.081165869999992</v>
      </c>
      <c r="E366" s="76">
        <f>'[2]D-1'!K141</f>
        <v>1.6386048500000001</v>
      </c>
      <c r="F366" s="76">
        <f>'[2]D-1'!K142</f>
        <v>53.380992000000006</v>
      </c>
      <c r="G366" s="77">
        <f>'[2]D-1'!K143</f>
        <v>146.45772176999998</v>
      </c>
      <c r="I366" s="12"/>
    </row>
    <row r="367" spans="1:12" x14ac:dyDescent="0.25">
      <c r="A367" s="75">
        <v>10</v>
      </c>
      <c r="B367" s="76">
        <f>'[2]D-1'!L138</f>
        <v>35.945682919999996</v>
      </c>
      <c r="C367" s="76">
        <f>'[2]D-1'!L139</f>
        <v>0</v>
      </c>
      <c r="D367" s="76">
        <f>'[2]D-1'!L140</f>
        <v>63.298111650000003</v>
      </c>
      <c r="E367" s="76">
        <f>'[2]D-1'!L141</f>
        <v>0</v>
      </c>
      <c r="F367" s="76">
        <f>'[2]D-1'!L142</f>
        <v>15.671039999999998</v>
      </c>
      <c r="G367" s="77">
        <f>'[2]D-1'!L143</f>
        <v>177.25316987000002</v>
      </c>
      <c r="I367" s="12"/>
    </row>
    <row r="368" spans="1:12" x14ac:dyDescent="0.25">
      <c r="A368" s="75">
        <v>11</v>
      </c>
      <c r="B368" s="76">
        <f>'[2]D-1'!M138</f>
        <v>45.471040940000002</v>
      </c>
      <c r="C368" s="76">
        <f>'[2]D-1'!M139</f>
        <v>0</v>
      </c>
      <c r="D368" s="76">
        <f>'[2]D-1'!M140</f>
        <v>25.945211060000002</v>
      </c>
      <c r="E368" s="76">
        <f>'[2]D-1'!M141</f>
        <v>0</v>
      </c>
      <c r="F368" s="76">
        <f>'[2]D-1'!M142</f>
        <v>11.461632</v>
      </c>
      <c r="G368" s="77">
        <f>'[2]D-1'!M143</f>
        <v>237.28029516000004</v>
      </c>
      <c r="I368" s="12"/>
    </row>
    <row r="369" spans="1:9" ht="15.75" customHeight="1" x14ac:dyDescent="0.25">
      <c r="A369" s="75">
        <v>12</v>
      </c>
      <c r="B369" s="76">
        <f>'[2]D-1'!N138</f>
        <v>35.817465320000004</v>
      </c>
      <c r="C369" s="76">
        <f>'[2]D-1'!N139</f>
        <v>0</v>
      </c>
      <c r="D369" s="76">
        <f>'[2]D-1'!N140</f>
        <v>44.128821920000007</v>
      </c>
      <c r="E369" s="76">
        <f>'[2]D-1'!N141</f>
        <v>0</v>
      </c>
      <c r="F369" s="76">
        <f>'[2]D-1'!N142</f>
        <v>21.649152000000001</v>
      </c>
      <c r="G369" s="77">
        <f>'[2]D-1'!N143</f>
        <v>184.65398643</v>
      </c>
      <c r="I369" s="12"/>
    </row>
    <row r="370" spans="1:9" x14ac:dyDescent="0.25">
      <c r="A370" s="75">
        <v>13</v>
      </c>
      <c r="B370" s="76">
        <f>'[2]D-1'!O138</f>
        <v>33.333914630000002</v>
      </c>
      <c r="C370" s="76">
        <f>'[2]D-1'!O139</f>
        <v>0</v>
      </c>
      <c r="D370" s="76">
        <f>'[2]D-1'!O140</f>
        <v>21.666839620000001</v>
      </c>
      <c r="E370" s="76">
        <f>'[2]D-1'!O141</f>
        <v>0</v>
      </c>
      <c r="F370" s="76">
        <f>'[2]D-1'!O142</f>
        <v>18.875136000000001</v>
      </c>
      <c r="G370" s="77">
        <f>'[2]D-1'!O143</f>
        <v>165.58811010999997</v>
      </c>
      <c r="I370" s="12"/>
    </row>
    <row r="371" spans="1:9" ht="15" customHeight="1" x14ac:dyDescent="0.25">
      <c r="A371" s="75">
        <v>14</v>
      </c>
      <c r="B371" s="76">
        <f>'[2]D-1'!P138</f>
        <v>37.038677489999998</v>
      </c>
      <c r="C371" s="76">
        <f>'[2]D-1'!P139</f>
        <v>0</v>
      </c>
      <c r="D371" s="76">
        <f>'[2]D-1'!P140</f>
        <v>16.35063135</v>
      </c>
      <c r="E371" s="76">
        <f>'[2]D-1'!P141</f>
        <v>0</v>
      </c>
      <c r="F371" s="76">
        <f>'[2]D-1'!P142</f>
        <v>9.9966720000000002</v>
      </c>
      <c r="G371" s="77">
        <f>'[2]D-1'!P143</f>
        <v>204.90817380000001</v>
      </c>
      <c r="I371" s="12"/>
    </row>
    <row r="372" spans="1:9" ht="15" customHeight="1" x14ac:dyDescent="0.25">
      <c r="A372" s="75">
        <v>15</v>
      </c>
      <c r="B372" s="76">
        <f>'[2]D-1'!Q138</f>
        <v>28.987096100000002</v>
      </c>
      <c r="C372" s="76">
        <f>'[2]D-1'!Q139</f>
        <v>0</v>
      </c>
      <c r="D372" s="76">
        <f>'[2]D-1'!Q140</f>
        <v>50.628696390000002</v>
      </c>
      <c r="E372" s="76">
        <f>'[2]D-1'!Q141</f>
        <v>0</v>
      </c>
      <c r="F372" s="76">
        <f>'[2]D-1'!Q142</f>
        <v>80.277119999999996</v>
      </c>
      <c r="G372" s="77">
        <f>'[2]D-1'!Q143</f>
        <v>124.63073186</v>
      </c>
      <c r="I372" s="12"/>
    </row>
    <row r="373" spans="1:9" ht="15" customHeight="1" x14ac:dyDescent="0.25">
      <c r="A373" s="75">
        <v>16</v>
      </c>
      <c r="B373" s="76">
        <f>'[2]D-1'!R138</f>
        <v>24.344409420000002</v>
      </c>
      <c r="C373" s="76">
        <f>'[2]D-1'!R139</f>
        <v>0</v>
      </c>
      <c r="D373" s="76">
        <f>'[2]D-1'!R140</f>
        <v>81.831925909999995</v>
      </c>
      <c r="E373" s="76">
        <f>'[2]D-1'!R141</f>
        <v>0</v>
      </c>
      <c r="F373" s="76">
        <f>'[2]D-1'!R142</f>
        <v>161.11065600000001</v>
      </c>
      <c r="G373" s="77">
        <f>'[2]D-1'!R143</f>
        <v>54.06492630999999</v>
      </c>
      <c r="I373" s="12"/>
    </row>
    <row r="374" spans="1:9" ht="15" customHeight="1" x14ac:dyDescent="0.25">
      <c r="A374" s="75">
        <v>17</v>
      </c>
      <c r="B374" s="76">
        <f>'[2]D-1'!S138</f>
        <v>36.997792999999994</v>
      </c>
      <c r="C374" s="76">
        <f>'[2]D-1'!S139</f>
        <v>0</v>
      </c>
      <c r="D374" s="76">
        <f>'[2]D-1'!S140</f>
        <v>45.063762109999999</v>
      </c>
      <c r="E374" s="76">
        <f>'[2]D-1'!S141</f>
        <v>0</v>
      </c>
      <c r="F374" s="76">
        <f>'[2]D-1'!S142</f>
        <v>151.20806400000001</v>
      </c>
      <c r="G374" s="77">
        <f>'[2]D-1'!S143</f>
        <v>142.20509075999999</v>
      </c>
      <c r="I374" s="12"/>
    </row>
    <row r="375" spans="1:9" ht="15" customHeight="1" x14ac:dyDescent="0.25">
      <c r="A375" s="75">
        <v>18</v>
      </c>
      <c r="B375" s="76">
        <f>'[2]D-1'!T138</f>
        <v>24.504802369999997</v>
      </c>
      <c r="C375" s="76">
        <f>'[2]D-1'!T139</f>
        <v>0</v>
      </c>
      <c r="D375" s="76">
        <f>'[2]D-1'!T140</f>
        <v>55.307300300000009</v>
      </c>
      <c r="E375" s="76">
        <f>'[2]D-1'!T141</f>
        <v>0</v>
      </c>
      <c r="F375" s="76">
        <f>'[2]D-1'!T142</f>
        <v>226.90752000000001</v>
      </c>
      <c r="G375" s="77">
        <f>'[2]D-1'!T143</f>
        <v>52.114083440000002</v>
      </c>
      <c r="I375" s="12"/>
    </row>
    <row r="376" spans="1:9" ht="15" customHeight="1" x14ac:dyDescent="0.25">
      <c r="A376" s="75">
        <v>19</v>
      </c>
      <c r="B376" s="76">
        <f>'[2]D-1'!U138</f>
        <v>32.639604230000003</v>
      </c>
      <c r="C376" s="76">
        <f>'[2]D-1'!U139</f>
        <v>0</v>
      </c>
      <c r="D376" s="76">
        <f>'[2]D-1'!U140</f>
        <v>39.858611250000003</v>
      </c>
      <c r="E376" s="76">
        <f>'[2]D-1'!U141</f>
        <v>0</v>
      </c>
      <c r="F376" s="76">
        <f>'[2]D-1'!U142</f>
        <v>188.83468800000003</v>
      </c>
      <c r="G376" s="77">
        <f>'[2]D-1'!U143</f>
        <v>134.53977498</v>
      </c>
      <c r="I376" s="12"/>
    </row>
    <row r="377" spans="1:9" ht="15" customHeight="1" x14ac:dyDescent="0.25">
      <c r="A377" s="75">
        <v>20</v>
      </c>
      <c r="B377" s="76">
        <f>'[2]D-1'!V138</f>
        <v>22.492511840000002</v>
      </c>
      <c r="C377" s="76">
        <f>'[2]D-1'!V139</f>
        <v>0</v>
      </c>
      <c r="D377" s="76">
        <f>'[2]D-1'!V140</f>
        <v>44.133789350000008</v>
      </c>
      <c r="E377" s="76">
        <f>'[2]D-1'!V141</f>
        <v>0</v>
      </c>
      <c r="F377" s="76">
        <f>'[2]D-1'!V142</f>
        <v>192.43392</v>
      </c>
      <c r="G377" s="77">
        <f>'[2]D-1'!V143</f>
        <v>103.32886961999999</v>
      </c>
      <c r="I377" s="12"/>
    </row>
    <row r="378" spans="1:9" ht="15" customHeight="1" x14ac:dyDescent="0.25">
      <c r="A378" s="75">
        <v>21</v>
      </c>
      <c r="B378" s="76">
        <f>'[2]D-1'!W138</f>
        <v>25.614973249999998</v>
      </c>
      <c r="C378" s="76">
        <f>'[2]D-1'!W139</f>
        <v>0</v>
      </c>
      <c r="D378" s="76">
        <f>'[2]D-1'!W140</f>
        <v>34.852866990000003</v>
      </c>
      <c r="E378" s="76">
        <f>'[2]D-1'!W141</f>
        <v>0</v>
      </c>
      <c r="F378" s="76">
        <f>'[2]D-1'!W142</f>
        <v>149.82643199999998</v>
      </c>
      <c r="G378" s="77">
        <f>'[2]D-1'!W143</f>
        <v>149.27302542999999</v>
      </c>
      <c r="I378" s="12"/>
    </row>
    <row r="379" spans="1:9" ht="15" customHeight="1" x14ac:dyDescent="0.25">
      <c r="A379" s="75">
        <v>22</v>
      </c>
      <c r="B379" s="76">
        <f>'[2]D-1'!X138</f>
        <v>21.826022239999997</v>
      </c>
      <c r="C379" s="76">
        <f>'[2]D-1'!X139</f>
        <v>0</v>
      </c>
      <c r="D379" s="76">
        <f>'[2]D-1'!X140</f>
        <v>52.811524479999996</v>
      </c>
      <c r="E379" s="76">
        <f>'[2]D-1'!X141</f>
        <v>0</v>
      </c>
      <c r="F379" s="76">
        <f>'[2]D-1'!X142</f>
        <v>49.246848</v>
      </c>
      <c r="G379" s="77">
        <f>'[2]D-1'!X143</f>
        <v>190.54780271999999</v>
      </c>
      <c r="I379" s="12"/>
    </row>
    <row r="380" spans="1:9" ht="15" customHeight="1" x14ac:dyDescent="0.25">
      <c r="A380" s="75">
        <v>23</v>
      </c>
      <c r="B380" s="76">
        <f>'[2]D-1'!Y138</f>
        <v>9.2261029700000012</v>
      </c>
      <c r="C380" s="76">
        <f>'[2]D-1'!Y139</f>
        <v>0</v>
      </c>
      <c r="D380" s="76">
        <f>'[2]D-1'!Y140</f>
        <v>67.837982499999995</v>
      </c>
      <c r="E380" s="76">
        <f>'[2]D-1'!Y141</f>
        <v>20.68577342</v>
      </c>
      <c r="F380" s="76">
        <f>'[2]D-1'!Y142</f>
        <v>61.807871999999996</v>
      </c>
      <c r="G380" s="77">
        <f>'[2]D-1'!Y143</f>
        <v>168.07956352999997</v>
      </c>
      <c r="I380" s="12"/>
    </row>
    <row r="381" spans="1:9" ht="15.75" customHeight="1" x14ac:dyDescent="0.25">
      <c r="A381" s="78">
        <v>24</v>
      </c>
      <c r="B381" s="76">
        <f>'[2]D-1'!Z138</f>
        <v>9.7251840000000006E-2</v>
      </c>
      <c r="C381" s="76">
        <f>'[2]D-1'!Z139</f>
        <v>0</v>
      </c>
      <c r="D381" s="76">
        <f>'[2]D-1'!Z140</f>
        <v>86.023012610000009</v>
      </c>
      <c r="E381" s="76">
        <f>'[2]D-1'!Z141</f>
        <v>53.780430429999996</v>
      </c>
      <c r="F381" s="76">
        <f>'[2]D-1'!Z142</f>
        <v>76.774656000000007</v>
      </c>
      <c r="G381" s="76">
        <f>'[2]D-1'!Z143</f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thickBot="1" x14ac:dyDescent="0.3">
      <c r="A443" s="89"/>
      <c r="B443" s="95"/>
      <c r="C443" s="99"/>
      <c r="D443" s="95"/>
      <c r="I443" s="12"/>
    </row>
    <row r="444" spans="1:9" ht="15.75" customHeight="1" thickBot="1" x14ac:dyDescent="0.3">
      <c r="A444" s="4" t="s">
        <v>152</v>
      </c>
      <c r="B444" s="57" t="s">
        <v>153</v>
      </c>
      <c r="C444" s="58"/>
      <c r="D444" s="58"/>
      <c r="E444" s="58"/>
      <c r="F444" s="58"/>
      <c r="G444" s="58"/>
      <c r="H444" s="58"/>
      <c r="I444" s="59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82">
        <f>B2</f>
        <v>45775</v>
      </c>
      <c r="E446" s="184"/>
      <c r="I446" s="12"/>
    </row>
    <row r="447" spans="1:9" ht="15.75" customHeight="1" x14ac:dyDescent="0.25">
      <c r="A447" s="10"/>
      <c r="D447" s="32" t="s">
        <v>22</v>
      </c>
      <c r="E447" s="71" t="s">
        <v>154</v>
      </c>
      <c r="I447" s="12"/>
    </row>
    <row r="448" spans="1:9" ht="15.75" customHeight="1" x14ac:dyDescent="0.25">
      <c r="A448" s="10"/>
      <c r="D448" s="28" t="s">
        <v>155</v>
      </c>
      <c r="E448" s="100">
        <f>'[2]D-1'!E10</f>
        <v>600.16</v>
      </c>
      <c r="I448" s="12"/>
    </row>
    <row r="449" spans="1:9" ht="15.75" customHeight="1" x14ac:dyDescent="0.25">
      <c r="A449" s="10"/>
      <c r="D449" s="28" t="s">
        <v>156</v>
      </c>
      <c r="E449" s="100">
        <f>'[2]D-1'!E11</f>
        <v>500.46</v>
      </c>
      <c r="I449" s="12"/>
    </row>
    <row r="450" spans="1:9" ht="15.75" customHeight="1" x14ac:dyDescent="0.25">
      <c r="A450" s="10"/>
      <c r="D450" s="28" t="s">
        <v>157</v>
      </c>
      <c r="E450" s="100">
        <f>'[2]D-1'!E12</f>
        <v>476.48</v>
      </c>
      <c r="I450" s="12"/>
    </row>
    <row r="451" spans="1:9" ht="15.75" customHeight="1" x14ac:dyDescent="0.25">
      <c r="A451" s="10"/>
      <c r="D451" s="28" t="s">
        <v>158</v>
      </c>
      <c r="E451" s="100">
        <f>'[2]D-1'!E13</f>
        <v>474.7</v>
      </c>
      <c r="I451" s="12"/>
    </row>
    <row r="452" spans="1:9" ht="15.75" customHeight="1" x14ac:dyDescent="0.25">
      <c r="A452" s="10"/>
      <c r="D452" s="28" t="s">
        <v>159</v>
      </c>
      <c r="E452" s="100">
        <f>'[2]D-1'!E14</f>
        <v>539.57000000000005</v>
      </c>
      <c r="I452" s="12"/>
    </row>
    <row r="453" spans="1:9" ht="15.75" customHeight="1" x14ac:dyDescent="0.25">
      <c r="A453" s="10"/>
      <c r="D453" s="28" t="s">
        <v>160</v>
      </c>
      <c r="E453" s="100">
        <f>'[2]D-1'!E15</f>
        <v>653.48</v>
      </c>
      <c r="I453" s="12"/>
    </row>
    <row r="454" spans="1:9" ht="15.75" customHeight="1" x14ac:dyDescent="0.25">
      <c r="A454" s="10"/>
      <c r="D454" s="28" t="s">
        <v>161</v>
      </c>
      <c r="E454" s="100">
        <f>'[2]D-1'!E16</f>
        <v>775.33</v>
      </c>
      <c r="I454" s="12"/>
    </row>
    <row r="455" spans="1:9" x14ac:dyDescent="0.25">
      <c r="A455" s="10"/>
      <c r="D455" s="28" t="s">
        <v>162</v>
      </c>
      <c r="E455" s="100">
        <f>'[2]D-1'!E17</f>
        <v>882.79</v>
      </c>
      <c r="I455" s="12"/>
    </row>
    <row r="456" spans="1:9" x14ac:dyDescent="0.25">
      <c r="A456" s="10"/>
      <c r="D456" s="28" t="s">
        <v>163</v>
      </c>
      <c r="E456" s="100">
        <f>'[2]D-1'!E18</f>
        <v>917.99</v>
      </c>
      <c r="I456" s="12"/>
    </row>
    <row r="457" spans="1:9" x14ac:dyDescent="0.25">
      <c r="A457" s="10"/>
      <c r="D457" s="28" t="s">
        <v>164</v>
      </c>
      <c r="E457" s="100">
        <f>'[2]D-1'!E19</f>
        <v>887.8</v>
      </c>
      <c r="I457" s="12"/>
    </row>
    <row r="458" spans="1:9" x14ac:dyDescent="0.25">
      <c r="A458" s="10"/>
      <c r="D458" s="28" t="s">
        <v>165</v>
      </c>
      <c r="E458" s="100">
        <f>'[2]D-1'!E20</f>
        <v>832.46</v>
      </c>
      <c r="I458" s="12"/>
    </row>
    <row r="459" spans="1:9" x14ac:dyDescent="0.25">
      <c r="A459" s="10"/>
      <c r="D459" s="28" t="s">
        <v>166</v>
      </c>
      <c r="E459" s="100">
        <f>'[2]D-1'!E21</f>
        <v>786.46</v>
      </c>
      <c r="I459" s="12"/>
    </row>
    <row r="460" spans="1:9" x14ac:dyDescent="0.25">
      <c r="A460" s="10"/>
      <c r="D460" s="28" t="s">
        <v>167</v>
      </c>
      <c r="E460" s="100">
        <f>'[2]D-1'!E22</f>
        <v>766.91</v>
      </c>
      <c r="I460" s="12"/>
    </row>
    <row r="461" spans="1:9" x14ac:dyDescent="0.25">
      <c r="A461" s="10"/>
      <c r="D461" s="28" t="s">
        <v>168</v>
      </c>
      <c r="E461" s="100">
        <f>'[2]D-1'!E23</f>
        <v>778.71</v>
      </c>
      <c r="I461" s="12"/>
    </row>
    <row r="462" spans="1:9" x14ac:dyDescent="0.25">
      <c r="A462" s="10"/>
      <c r="D462" s="28" t="s">
        <v>169</v>
      </c>
      <c r="E462" s="100">
        <f>'[2]D-1'!E24</f>
        <v>799.87</v>
      </c>
      <c r="I462" s="12"/>
    </row>
    <row r="463" spans="1:9" x14ac:dyDescent="0.25">
      <c r="A463" s="10"/>
      <c r="D463" s="28" t="s">
        <v>170</v>
      </c>
      <c r="E463" s="100">
        <f>'[2]D-1'!E25</f>
        <v>825.96</v>
      </c>
      <c r="I463" s="12"/>
    </row>
    <row r="464" spans="1:9" x14ac:dyDescent="0.25">
      <c r="A464" s="10"/>
      <c r="D464" s="28" t="s">
        <v>171</v>
      </c>
      <c r="E464" s="100">
        <f>'[2]D-1'!E26</f>
        <v>819.67</v>
      </c>
      <c r="I464" s="12"/>
    </row>
    <row r="465" spans="1:9" x14ac:dyDescent="0.25">
      <c r="A465" s="10"/>
      <c r="D465" s="28" t="s">
        <v>172</v>
      </c>
      <c r="E465" s="100">
        <f>'[2]D-1'!E27</f>
        <v>805.83</v>
      </c>
      <c r="I465" s="12"/>
    </row>
    <row r="466" spans="1:9" x14ac:dyDescent="0.25">
      <c r="A466" s="10"/>
      <c r="D466" s="28" t="s">
        <v>173</v>
      </c>
      <c r="E466" s="100">
        <f>'[2]D-1'!E28</f>
        <v>1044.45</v>
      </c>
      <c r="I466" s="12"/>
    </row>
    <row r="467" spans="1:9" x14ac:dyDescent="0.25">
      <c r="A467" s="10"/>
      <c r="D467" s="28" t="s">
        <v>174</v>
      </c>
      <c r="E467" s="100">
        <f>'[2]D-1'!E29</f>
        <v>1210.83</v>
      </c>
      <c r="I467" s="12"/>
    </row>
    <row r="468" spans="1:9" x14ac:dyDescent="0.25">
      <c r="A468" s="10"/>
      <c r="D468" s="28" t="s">
        <v>175</v>
      </c>
      <c r="E468" s="100">
        <f>'[2]D-1'!E30</f>
        <v>1270.0999999999999</v>
      </c>
      <c r="I468" s="12"/>
    </row>
    <row r="469" spans="1:9" x14ac:dyDescent="0.25">
      <c r="A469" s="10"/>
      <c r="D469" s="28" t="s">
        <v>176</v>
      </c>
      <c r="E469" s="100">
        <f>'[2]D-1'!E31</f>
        <v>1229.9000000000001</v>
      </c>
      <c r="I469" s="12"/>
    </row>
    <row r="470" spans="1:9" x14ac:dyDescent="0.25">
      <c r="A470" s="10"/>
      <c r="D470" s="28" t="s">
        <v>177</v>
      </c>
      <c r="E470" s="100">
        <f>'[2]D-1'!E32</f>
        <v>1051.21</v>
      </c>
      <c r="I470" s="12"/>
    </row>
    <row r="471" spans="1:9" x14ac:dyDescent="0.25">
      <c r="A471" s="10"/>
      <c r="D471" s="30" t="s">
        <v>178</v>
      </c>
      <c r="E471" s="100">
        <f>'[2]D-1'!E33</f>
        <v>875.07</v>
      </c>
      <c r="I471" s="12"/>
    </row>
    <row r="472" spans="1:9" x14ac:dyDescent="0.25">
      <c r="A472" s="10"/>
      <c r="E472" s="101"/>
      <c r="I472" s="12"/>
    </row>
    <row r="473" spans="1:9" x14ac:dyDescent="0.25">
      <c r="A473" s="10"/>
      <c r="E473" s="101"/>
      <c r="I473" s="12"/>
    </row>
    <row r="474" spans="1:9" x14ac:dyDescent="0.25">
      <c r="A474" s="10"/>
      <c r="E474" s="101"/>
      <c r="I474" s="12"/>
    </row>
    <row r="475" spans="1:9" x14ac:dyDescent="0.25">
      <c r="A475" s="10"/>
      <c r="E475" s="101"/>
      <c r="I475" s="12"/>
    </row>
    <row r="476" spans="1:9" x14ac:dyDescent="0.25">
      <c r="A476" s="10"/>
      <c r="E476" s="101"/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ht="15.75" customHeight="1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1" t="s">
        <v>109</v>
      </c>
      <c r="C501" s="91" t="s">
        <v>181</v>
      </c>
      <c r="D501" s="92" t="s">
        <v>110</v>
      </c>
      <c r="E501" s="93" t="s">
        <v>92</v>
      </c>
      <c r="F501" s="93" t="s">
        <v>31</v>
      </c>
      <c r="G501" s="94" t="s">
        <v>46</v>
      </c>
      <c r="I501" s="12"/>
    </row>
    <row r="502" spans="1:9" ht="15" customHeight="1" x14ac:dyDescent="0.25">
      <c r="A502" s="10"/>
      <c r="B502" s="96" t="s">
        <v>112</v>
      </c>
      <c r="C502" s="96">
        <v>1</v>
      </c>
      <c r="D502" s="97">
        <v>125</v>
      </c>
      <c r="E502" s="29">
        <v>220</v>
      </c>
      <c r="F502" s="29" t="s">
        <v>182</v>
      </c>
      <c r="G502" s="55" t="s">
        <v>113</v>
      </c>
      <c r="I502" s="12"/>
    </row>
    <row r="503" spans="1:9" ht="15" customHeight="1" x14ac:dyDescent="0.25">
      <c r="A503" s="10"/>
      <c r="B503" s="96" t="s">
        <v>112</v>
      </c>
      <c r="C503" s="96">
        <v>2</v>
      </c>
      <c r="D503" s="97">
        <v>125</v>
      </c>
      <c r="E503" s="29">
        <v>220</v>
      </c>
      <c r="F503" s="29" t="s">
        <v>182</v>
      </c>
      <c r="G503" s="55" t="s">
        <v>113</v>
      </c>
      <c r="I503" s="12"/>
    </row>
    <row r="504" spans="1:9" ht="15" customHeight="1" x14ac:dyDescent="0.25">
      <c r="A504" s="10"/>
      <c r="B504" s="96" t="s">
        <v>112</v>
      </c>
      <c r="C504" s="96">
        <v>3</v>
      </c>
      <c r="D504" s="97">
        <v>125</v>
      </c>
      <c r="E504" s="29">
        <v>220</v>
      </c>
      <c r="F504" s="29" t="s">
        <v>182</v>
      </c>
      <c r="G504" s="55" t="s">
        <v>113</v>
      </c>
      <c r="I504" s="12"/>
    </row>
    <row r="505" spans="1:9" ht="15" customHeight="1" x14ac:dyDescent="0.25">
      <c r="A505" s="10"/>
      <c r="B505" s="96" t="s">
        <v>112</v>
      </c>
      <c r="C505" s="96">
        <v>4</v>
      </c>
      <c r="D505" s="97">
        <v>125</v>
      </c>
      <c r="E505" s="29">
        <v>220</v>
      </c>
      <c r="F505" s="29" t="s">
        <v>182</v>
      </c>
      <c r="G505" s="55" t="s">
        <v>113</v>
      </c>
      <c r="I505" s="12"/>
    </row>
    <row r="506" spans="1:9" ht="15" customHeight="1" x14ac:dyDescent="0.25">
      <c r="A506" s="10"/>
      <c r="B506" s="96" t="s">
        <v>114</v>
      </c>
      <c r="C506" s="96">
        <v>1</v>
      </c>
      <c r="D506" s="97">
        <v>150</v>
      </c>
      <c r="E506" s="29">
        <v>220</v>
      </c>
      <c r="F506" s="29" t="s">
        <v>182</v>
      </c>
      <c r="G506" s="55" t="s">
        <v>113</v>
      </c>
      <c r="I506" s="12"/>
    </row>
    <row r="507" spans="1:9" ht="15" customHeight="1" x14ac:dyDescent="0.25">
      <c r="A507" s="10"/>
      <c r="B507" s="96" t="s">
        <v>114</v>
      </c>
      <c r="C507" s="96">
        <v>2</v>
      </c>
      <c r="D507" s="97">
        <v>150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114</v>
      </c>
      <c r="C508" s="96">
        <v>3</v>
      </c>
      <c r="D508" s="97">
        <v>150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114</v>
      </c>
      <c r="C509" s="96">
        <v>4</v>
      </c>
      <c r="D509" s="97">
        <v>150</v>
      </c>
      <c r="E509" s="29">
        <v>220</v>
      </c>
      <c r="F509" s="29" t="s">
        <v>182</v>
      </c>
      <c r="G509" s="55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7" t="s">
        <v>184</v>
      </c>
      <c r="C511" s="58"/>
      <c r="D511" s="58"/>
      <c r="E511" s="58"/>
      <c r="F511" s="58"/>
      <c r="G511" s="59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0"/>
      <c r="D513" s="70"/>
      <c r="E513" s="70"/>
      <c r="F513" s="70"/>
      <c r="G513" s="70"/>
      <c r="H513" s="70"/>
      <c r="I513" s="9"/>
    </row>
    <row r="514" spans="1:14" x14ac:dyDescent="0.25">
      <c r="A514" s="10"/>
      <c r="I514" s="12"/>
    </row>
    <row r="515" spans="1:14" x14ac:dyDescent="0.25">
      <c r="A515" s="102" t="s">
        <v>22</v>
      </c>
      <c r="B515" s="73" t="s">
        <v>187</v>
      </c>
      <c r="C515" s="73" t="s">
        <v>188</v>
      </c>
      <c r="D515" s="73" t="s">
        <v>189</v>
      </c>
      <c r="E515" s="73" t="s">
        <v>190</v>
      </c>
      <c r="F515" s="73" t="s">
        <v>191</v>
      </c>
      <c r="G515" s="73" t="s">
        <v>192</v>
      </c>
      <c r="H515" s="73" t="s">
        <v>193</v>
      </c>
      <c r="I515" s="103" t="s">
        <v>194</v>
      </c>
    </row>
    <row r="516" spans="1:14" x14ac:dyDescent="0.25">
      <c r="A516" s="104">
        <v>1</v>
      </c>
      <c r="B516" s="76">
        <f>'[2]D-1'!C149</f>
        <v>0</v>
      </c>
      <c r="C516" s="76">
        <f>'[2]D-1'!D149</f>
        <v>0</v>
      </c>
      <c r="D516" s="76">
        <f>'[2]D-1'!E149</f>
        <v>0</v>
      </c>
      <c r="E516" s="76">
        <f>'[2]D-1'!F149</f>
        <v>0</v>
      </c>
      <c r="F516" s="76">
        <f>'[2]D-1'!G149</f>
        <v>0</v>
      </c>
      <c r="G516" s="76">
        <f>'[2]D-1'!H149</f>
        <v>98.599820890000004</v>
      </c>
      <c r="H516" s="76">
        <f>'[2]D-1'!I149</f>
        <v>0</v>
      </c>
      <c r="I516" s="105">
        <f>'[2]D-1'!J149</f>
        <v>0</v>
      </c>
    </row>
    <row r="517" spans="1:14" x14ac:dyDescent="0.25">
      <c r="A517" s="104">
        <v>2</v>
      </c>
      <c r="B517" s="76">
        <f>'[2]D-1'!C150</f>
        <v>0</v>
      </c>
      <c r="C517" s="76">
        <f>'[2]D-1'!D150</f>
        <v>0</v>
      </c>
      <c r="D517" s="76">
        <f>'[2]D-1'!E150</f>
        <v>0</v>
      </c>
      <c r="E517" s="76">
        <f>'[2]D-1'!F150</f>
        <v>0</v>
      </c>
      <c r="F517" s="76">
        <f>'[2]D-1'!G150</f>
        <v>0</v>
      </c>
      <c r="G517" s="76">
        <f>'[2]D-1'!H150</f>
        <v>90.468502399999991</v>
      </c>
      <c r="H517" s="76">
        <f>'[2]D-1'!I150</f>
        <v>0</v>
      </c>
      <c r="I517" s="105">
        <f>'[2]D-1'!J150</f>
        <v>0</v>
      </c>
    </row>
    <row r="518" spans="1:14" x14ac:dyDescent="0.25">
      <c r="A518" s="104">
        <v>3</v>
      </c>
      <c r="B518" s="76">
        <f>'[2]D-1'!C151</f>
        <v>0</v>
      </c>
      <c r="C518" s="76">
        <f>'[2]D-1'!D151</f>
        <v>0</v>
      </c>
      <c r="D518" s="76">
        <f>'[2]D-1'!E151</f>
        <v>0</v>
      </c>
      <c r="E518" s="76">
        <f>'[2]D-1'!F151</f>
        <v>0</v>
      </c>
      <c r="F518" s="76">
        <f>'[2]D-1'!G151</f>
        <v>0</v>
      </c>
      <c r="G518" s="76">
        <f>'[2]D-1'!H151</f>
        <v>94.793709549999988</v>
      </c>
      <c r="H518" s="76">
        <f>'[2]D-1'!I151</f>
        <v>0</v>
      </c>
      <c r="I518" s="105">
        <f>'[2]D-1'!J151</f>
        <v>0</v>
      </c>
    </row>
    <row r="519" spans="1:14" x14ac:dyDescent="0.25">
      <c r="A519" s="104">
        <v>4</v>
      </c>
      <c r="B519" s="76">
        <f>'[2]D-1'!C152</f>
        <v>0</v>
      </c>
      <c r="C519" s="76">
        <f>'[2]D-1'!D152</f>
        <v>0</v>
      </c>
      <c r="D519" s="76">
        <f>'[2]D-1'!E152</f>
        <v>0</v>
      </c>
      <c r="E519" s="76">
        <f>'[2]D-1'!F152</f>
        <v>0</v>
      </c>
      <c r="F519" s="76">
        <f>'[2]D-1'!G152</f>
        <v>0</v>
      </c>
      <c r="G519" s="76">
        <f>'[2]D-1'!H152</f>
        <v>89.356509020000018</v>
      </c>
      <c r="H519" s="76">
        <f>'[2]D-1'!I152</f>
        <v>0</v>
      </c>
      <c r="I519" s="105">
        <f>'[2]D-1'!J152</f>
        <v>0</v>
      </c>
    </row>
    <row r="520" spans="1:14" x14ac:dyDescent="0.25">
      <c r="A520" s="104">
        <v>5</v>
      </c>
      <c r="B520" s="76">
        <f>'[2]D-1'!C153</f>
        <v>0</v>
      </c>
      <c r="C520" s="76">
        <f>'[2]D-1'!D153</f>
        <v>0</v>
      </c>
      <c r="D520" s="76">
        <f>'[2]D-1'!E153</f>
        <v>0</v>
      </c>
      <c r="E520" s="76">
        <f>'[2]D-1'!F153</f>
        <v>0</v>
      </c>
      <c r="F520" s="76">
        <f>'[2]D-1'!G153</f>
        <v>0</v>
      </c>
      <c r="G520" s="76">
        <f>'[2]D-1'!H153</f>
        <v>92.873800130000006</v>
      </c>
      <c r="H520" s="76">
        <f>'[2]D-1'!I153</f>
        <v>0</v>
      </c>
      <c r="I520" s="105">
        <f>'[2]D-1'!J153</f>
        <v>0</v>
      </c>
    </row>
    <row r="521" spans="1:14" x14ac:dyDescent="0.25">
      <c r="A521" s="104">
        <v>6</v>
      </c>
      <c r="B521" s="76">
        <f>'[2]D-1'!C154</f>
        <v>0</v>
      </c>
      <c r="C521" s="76">
        <f>'[2]D-1'!D154</f>
        <v>0</v>
      </c>
      <c r="D521" s="76">
        <f>'[2]D-1'!E154</f>
        <v>0</v>
      </c>
      <c r="E521" s="76">
        <f>'[2]D-1'!F154</f>
        <v>0</v>
      </c>
      <c r="F521" s="76">
        <f>'[2]D-1'!G154</f>
        <v>0</v>
      </c>
      <c r="G521" s="76">
        <f>'[2]D-1'!H154</f>
        <v>108.12875964000001</v>
      </c>
      <c r="H521" s="76">
        <f>'[2]D-1'!I154</f>
        <v>0</v>
      </c>
      <c r="I521" s="105">
        <f>'[2]D-1'!J154</f>
        <v>0</v>
      </c>
    </row>
    <row r="522" spans="1:14" x14ac:dyDescent="0.25">
      <c r="A522" s="104">
        <v>7</v>
      </c>
      <c r="B522" s="76">
        <f>'[2]D-1'!C155</f>
        <v>0</v>
      </c>
      <c r="C522" s="76">
        <f>'[2]D-1'!D155</f>
        <v>0</v>
      </c>
      <c r="D522" s="76">
        <f>'[2]D-1'!E155</f>
        <v>0</v>
      </c>
      <c r="E522" s="76">
        <f>'[2]D-1'!F155</f>
        <v>0</v>
      </c>
      <c r="F522" s="76">
        <f>'[2]D-1'!G155</f>
        <v>0</v>
      </c>
      <c r="G522" s="76">
        <f>'[2]D-1'!H155</f>
        <v>89.670166389999991</v>
      </c>
      <c r="H522" s="76">
        <f>'[2]D-1'!I155</f>
        <v>0</v>
      </c>
      <c r="I522" s="105">
        <f>'[2]D-1'!J155</f>
        <v>0</v>
      </c>
    </row>
    <row r="523" spans="1:14" x14ac:dyDescent="0.25">
      <c r="A523" s="104">
        <v>8</v>
      </c>
      <c r="B523" s="76">
        <f>'[2]D-1'!C156</f>
        <v>0</v>
      </c>
      <c r="C523" s="76">
        <f>'[2]D-1'!D156</f>
        <v>0</v>
      </c>
      <c r="D523" s="76">
        <f>'[2]D-1'!E156</f>
        <v>0.30372252</v>
      </c>
      <c r="E523" s="76">
        <f>'[2]D-1'!F156</f>
        <v>0</v>
      </c>
      <c r="F523" s="76">
        <f>'[2]D-1'!G156</f>
        <v>0</v>
      </c>
      <c r="G523" s="76">
        <f>'[2]D-1'!H156</f>
        <v>91.583334300000004</v>
      </c>
      <c r="H523" s="76">
        <f>'[2]D-1'!I156</f>
        <v>0</v>
      </c>
      <c r="I523" s="105">
        <f>'[2]D-1'!J156</f>
        <v>0</v>
      </c>
      <c r="N523" s="106"/>
    </row>
    <row r="524" spans="1:14" x14ac:dyDescent="0.25">
      <c r="A524" s="104">
        <v>9</v>
      </c>
      <c r="B524" s="76">
        <f>'[2]D-1'!C157</f>
        <v>0</v>
      </c>
      <c r="C524" s="76">
        <f>'[2]D-1'!D157</f>
        <v>0</v>
      </c>
      <c r="D524" s="76">
        <f>'[2]D-1'!E157</f>
        <v>0</v>
      </c>
      <c r="E524" s="76">
        <f>'[2]D-1'!F157</f>
        <v>0</v>
      </c>
      <c r="F524" s="76">
        <f>'[2]D-1'!G157</f>
        <v>0</v>
      </c>
      <c r="G524" s="76">
        <f>'[2]D-1'!H157</f>
        <v>93.96698825</v>
      </c>
      <c r="H524" s="76">
        <f>'[2]D-1'!I157</f>
        <v>0</v>
      </c>
      <c r="I524" s="105">
        <f>'[2]D-1'!J157</f>
        <v>0</v>
      </c>
    </row>
    <row r="525" spans="1:14" x14ac:dyDescent="0.25">
      <c r="A525" s="104">
        <v>10</v>
      </c>
      <c r="B525" s="76">
        <f>'[2]D-1'!C158</f>
        <v>0</v>
      </c>
      <c r="C525" s="76">
        <f>'[2]D-1'!D158</f>
        <v>0</v>
      </c>
      <c r="D525" s="76">
        <f>'[2]D-1'!E158</f>
        <v>0</v>
      </c>
      <c r="E525" s="76">
        <f>'[2]D-1'!F158</f>
        <v>0</v>
      </c>
      <c r="F525" s="76">
        <f>'[2]D-1'!G158</f>
        <v>0</v>
      </c>
      <c r="G525" s="76">
        <f>'[2]D-1'!H158</f>
        <v>91.508468109999995</v>
      </c>
      <c r="H525" s="76">
        <f>'[2]D-1'!I158</f>
        <v>0</v>
      </c>
      <c r="I525" s="105">
        <f>'[2]D-1'!J158</f>
        <v>0</v>
      </c>
    </row>
    <row r="526" spans="1:14" x14ac:dyDescent="0.25">
      <c r="A526" s="104">
        <v>11</v>
      </c>
      <c r="B526" s="76">
        <f>'[2]D-1'!C159</f>
        <v>0</v>
      </c>
      <c r="C526" s="76">
        <f>'[2]D-1'!D159</f>
        <v>0</v>
      </c>
      <c r="D526" s="76">
        <f>'[2]D-1'!E159</f>
        <v>0</v>
      </c>
      <c r="E526" s="76">
        <f>'[2]D-1'!F159</f>
        <v>0</v>
      </c>
      <c r="F526" s="76">
        <f>'[2]D-1'!G159</f>
        <v>0</v>
      </c>
      <c r="G526" s="76">
        <f>'[2]D-1'!H159</f>
        <v>1.02116048</v>
      </c>
      <c r="H526" s="76">
        <f>'[2]D-1'!I159</f>
        <v>0</v>
      </c>
      <c r="I526" s="105">
        <f>'[2]D-1'!J159</f>
        <v>0</v>
      </c>
    </row>
    <row r="527" spans="1:14" x14ac:dyDescent="0.25">
      <c r="A527" s="104">
        <v>12</v>
      </c>
      <c r="B527" s="76">
        <f>'[2]D-1'!C160</f>
        <v>0</v>
      </c>
      <c r="C527" s="76">
        <f>'[2]D-1'!D160</f>
        <v>0</v>
      </c>
      <c r="D527" s="76">
        <f>'[2]D-1'!E160</f>
        <v>0</v>
      </c>
      <c r="E527" s="76">
        <f>'[2]D-1'!F160</f>
        <v>0</v>
      </c>
      <c r="F527" s="76">
        <f>'[2]D-1'!G160</f>
        <v>0</v>
      </c>
      <c r="G527" s="76">
        <f>'[2]D-1'!H160</f>
        <v>0</v>
      </c>
      <c r="H527" s="76">
        <f>'[2]D-1'!I160</f>
        <v>0</v>
      </c>
      <c r="I527" s="105">
        <f>'[2]D-1'!J160</f>
        <v>0</v>
      </c>
    </row>
    <row r="528" spans="1:14" x14ac:dyDescent="0.25">
      <c r="A528" s="104">
        <v>13</v>
      </c>
      <c r="B528" s="76">
        <f>'[2]D-1'!C161</f>
        <v>0</v>
      </c>
      <c r="C528" s="76">
        <f>'[2]D-1'!D161</f>
        <v>0</v>
      </c>
      <c r="D528" s="76">
        <f>'[2]D-1'!E161</f>
        <v>0</v>
      </c>
      <c r="E528" s="76">
        <f>'[2]D-1'!F161</f>
        <v>0</v>
      </c>
      <c r="F528" s="76">
        <f>'[2]D-1'!G161</f>
        <v>0</v>
      </c>
      <c r="G528" s="76">
        <f>'[2]D-1'!H161</f>
        <v>0</v>
      </c>
      <c r="H528" s="76">
        <f>'[2]D-1'!I161</f>
        <v>0</v>
      </c>
      <c r="I528" s="105">
        <f>'[2]D-1'!J161</f>
        <v>0</v>
      </c>
    </row>
    <row r="529" spans="1:9" x14ac:dyDescent="0.25">
      <c r="A529" s="104">
        <v>14</v>
      </c>
      <c r="B529" s="76">
        <f>'[2]D-1'!C162</f>
        <v>0</v>
      </c>
      <c r="C529" s="76">
        <f>'[2]D-1'!D162</f>
        <v>0</v>
      </c>
      <c r="D529" s="76">
        <f>'[2]D-1'!E162</f>
        <v>0</v>
      </c>
      <c r="E529" s="76">
        <f>'[2]D-1'!F162</f>
        <v>0</v>
      </c>
      <c r="F529" s="76">
        <f>'[2]D-1'!G162</f>
        <v>0</v>
      </c>
      <c r="G529" s="76">
        <f>'[2]D-1'!H162</f>
        <v>0</v>
      </c>
      <c r="H529" s="76">
        <f>'[2]D-1'!I162</f>
        <v>0</v>
      </c>
      <c r="I529" s="105">
        <f>'[2]D-1'!J162</f>
        <v>0</v>
      </c>
    </row>
    <row r="530" spans="1:9" x14ac:dyDescent="0.25">
      <c r="A530" s="104">
        <v>15</v>
      </c>
      <c r="B530" s="76">
        <f>'[2]D-1'!C163</f>
        <v>0</v>
      </c>
      <c r="C530" s="76">
        <f>'[2]D-1'!D163</f>
        <v>0</v>
      </c>
      <c r="D530" s="76">
        <f>'[2]D-1'!E163</f>
        <v>0</v>
      </c>
      <c r="E530" s="76">
        <f>'[2]D-1'!F163</f>
        <v>0</v>
      </c>
      <c r="F530" s="76">
        <f>'[2]D-1'!G163</f>
        <v>0</v>
      </c>
      <c r="G530" s="76">
        <f>'[2]D-1'!H163</f>
        <v>0</v>
      </c>
      <c r="H530" s="76">
        <f>'[2]D-1'!I163</f>
        <v>0</v>
      </c>
      <c r="I530" s="105">
        <f>'[2]D-1'!J163</f>
        <v>0</v>
      </c>
    </row>
    <row r="531" spans="1:9" x14ac:dyDescent="0.25">
      <c r="A531" s="104">
        <v>16</v>
      </c>
      <c r="B531" s="76">
        <f>'[2]D-1'!C164</f>
        <v>0</v>
      </c>
      <c r="C531" s="76">
        <f>'[2]D-1'!D164</f>
        <v>0</v>
      </c>
      <c r="D531" s="76">
        <f>'[2]D-1'!E164</f>
        <v>0</v>
      </c>
      <c r="E531" s="76">
        <f>'[2]D-1'!F164</f>
        <v>0</v>
      </c>
      <c r="F531" s="76">
        <f>'[2]D-1'!G164</f>
        <v>0</v>
      </c>
      <c r="G531" s="76">
        <f>'[2]D-1'!H164</f>
        <v>3.0294190900000002</v>
      </c>
      <c r="H531" s="76">
        <f>'[2]D-1'!I164</f>
        <v>0</v>
      </c>
      <c r="I531" s="105">
        <f>'[2]D-1'!J164</f>
        <v>0</v>
      </c>
    </row>
    <row r="532" spans="1:9" x14ac:dyDescent="0.25">
      <c r="A532" s="104">
        <v>17</v>
      </c>
      <c r="B532" s="76">
        <f>'[2]D-1'!C165</f>
        <v>0</v>
      </c>
      <c r="C532" s="76">
        <f>'[2]D-1'!D165</f>
        <v>3.2732961700000001</v>
      </c>
      <c r="D532" s="76">
        <f>'[2]D-1'!E165</f>
        <v>0</v>
      </c>
      <c r="E532" s="76">
        <f>'[2]D-1'!F165</f>
        <v>0</v>
      </c>
      <c r="F532" s="76">
        <f>'[2]D-1'!G165</f>
        <v>0</v>
      </c>
      <c r="G532" s="76">
        <f>'[2]D-1'!H165</f>
        <v>109.62927653999999</v>
      </c>
      <c r="H532" s="76">
        <f>'[2]D-1'!I165</f>
        <v>0</v>
      </c>
      <c r="I532" s="105">
        <f>'[2]D-1'!J165</f>
        <v>0</v>
      </c>
    </row>
    <row r="533" spans="1:9" x14ac:dyDescent="0.25">
      <c r="A533" s="104">
        <v>18</v>
      </c>
      <c r="B533" s="76">
        <f>'[2]D-1'!C166</f>
        <v>0</v>
      </c>
      <c r="C533" s="76">
        <f>'[2]D-1'!D166</f>
        <v>89.92528489</v>
      </c>
      <c r="D533" s="76">
        <f>'[2]D-1'!E166</f>
        <v>32.56667126</v>
      </c>
      <c r="E533" s="76">
        <f>'[2]D-1'!F166</f>
        <v>0</v>
      </c>
      <c r="F533" s="76">
        <f>'[2]D-1'!G166</f>
        <v>0</v>
      </c>
      <c r="G533" s="76">
        <f>'[2]D-1'!H166</f>
        <v>124.09264155000001</v>
      </c>
      <c r="H533" s="76">
        <f>'[2]D-1'!I166</f>
        <v>0</v>
      </c>
      <c r="I533" s="105">
        <f>'[2]D-1'!J166</f>
        <v>0</v>
      </c>
    </row>
    <row r="534" spans="1:9" x14ac:dyDescent="0.25">
      <c r="A534" s="104">
        <v>19</v>
      </c>
      <c r="B534" s="76">
        <f>'[2]D-1'!C167</f>
        <v>0</v>
      </c>
      <c r="C534" s="76">
        <f>'[2]D-1'!D167</f>
        <v>89.858816020000006</v>
      </c>
      <c r="D534" s="76">
        <f>'[2]D-1'!E167</f>
        <v>20.309196610000001</v>
      </c>
      <c r="E534" s="76">
        <f>'[2]D-1'!F167</f>
        <v>45.009832969999998</v>
      </c>
      <c r="F534" s="76">
        <f>'[2]D-1'!G167</f>
        <v>0</v>
      </c>
      <c r="G534" s="76">
        <f>'[2]D-1'!H167</f>
        <v>120.64418474999998</v>
      </c>
      <c r="H534" s="76">
        <f>'[2]D-1'!I167</f>
        <v>0</v>
      </c>
      <c r="I534" s="105">
        <f>'[2]D-1'!J167</f>
        <v>1.1918269800000001</v>
      </c>
    </row>
    <row r="535" spans="1:9" x14ac:dyDescent="0.25">
      <c r="A535" s="104">
        <v>20</v>
      </c>
      <c r="B535" s="76">
        <f>'[2]D-1'!C168</f>
        <v>0</v>
      </c>
      <c r="C535" s="76">
        <f>'[2]D-1'!D168</f>
        <v>81.521585430000002</v>
      </c>
      <c r="D535" s="76">
        <f>'[2]D-1'!E168</f>
        <v>0</v>
      </c>
      <c r="E535" s="76">
        <f>'[2]D-1'!F168</f>
        <v>80.885282000000004</v>
      </c>
      <c r="F535" s="76">
        <f>'[2]D-1'!G168</f>
        <v>0</v>
      </c>
      <c r="G535" s="76">
        <f>'[2]D-1'!H168</f>
        <v>92.67545797999999</v>
      </c>
      <c r="H535" s="76">
        <f>'[2]D-1'!I168</f>
        <v>0</v>
      </c>
      <c r="I535" s="105">
        <f>'[2]D-1'!J168</f>
        <v>114.17375998999999</v>
      </c>
    </row>
    <row r="536" spans="1:9" x14ac:dyDescent="0.25">
      <c r="A536" s="104">
        <v>21</v>
      </c>
      <c r="B536" s="76">
        <f>'[2]D-1'!C169</f>
        <v>0</v>
      </c>
      <c r="C536" s="76">
        <f>'[2]D-1'!D169</f>
        <v>89.92150018000001</v>
      </c>
      <c r="D536" s="76">
        <f>'[2]D-1'!E169</f>
        <v>0</v>
      </c>
      <c r="E536" s="76">
        <f>'[2]D-1'!F169</f>
        <v>89.336053730000003</v>
      </c>
      <c r="F536" s="76">
        <f>'[2]D-1'!G169</f>
        <v>0</v>
      </c>
      <c r="G536" s="76">
        <f>'[2]D-1'!H169</f>
        <v>110.24772085999999</v>
      </c>
      <c r="H536" s="76">
        <f>'[2]D-1'!I169</f>
        <v>0</v>
      </c>
      <c r="I536" s="105">
        <f>'[2]D-1'!J169</f>
        <v>125.5300012</v>
      </c>
    </row>
    <row r="537" spans="1:9" x14ac:dyDescent="0.25">
      <c r="A537" s="104">
        <v>22</v>
      </c>
      <c r="B537" s="76">
        <f>'[2]D-1'!C170</f>
        <v>0</v>
      </c>
      <c r="C537" s="76">
        <f>'[2]D-1'!D170</f>
        <v>89.908490270000001</v>
      </c>
      <c r="D537" s="76">
        <f>'[2]D-1'!E170</f>
        <v>0</v>
      </c>
      <c r="E537" s="76">
        <f>'[2]D-1'!F170</f>
        <v>89.301518300000012</v>
      </c>
      <c r="F537" s="76">
        <f>'[2]D-1'!G170</f>
        <v>0</v>
      </c>
      <c r="G537" s="76">
        <f>'[2]D-1'!H170</f>
        <v>115.44719465</v>
      </c>
      <c r="H537" s="76">
        <f>'[2]D-1'!I170</f>
        <v>0</v>
      </c>
      <c r="I537" s="105">
        <f>'[2]D-1'!J170</f>
        <v>126.97339271999999</v>
      </c>
    </row>
    <row r="538" spans="1:9" x14ac:dyDescent="0.25">
      <c r="A538" s="104">
        <v>23</v>
      </c>
      <c r="B538" s="76">
        <f>'[2]D-1'!C171</f>
        <v>0</v>
      </c>
      <c r="C538" s="76">
        <f>'[2]D-1'!D171</f>
        <v>96.620663409999992</v>
      </c>
      <c r="D538" s="76">
        <f>'[2]D-1'!E171</f>
        <v>0</v>
      </c>
      <c r="E538" s="76">
        <f>'[2]D-1'!F171</f>
        <v>96.04633453000001</v>
      </c>
      <c r="F538" s="76">
        <f>'[2]D-1'!G171</f>
        <v>0</v>
      </c>
      <c r="G538" s="76">
        <f>'[2]D-1'!H171</f>
        <v>143.90698677999998</v>
      </c>
      <c r="H538" s="76">
        <f>'[2]D-1'!I171</f>
        <v>0</v>
      </c>
      <c r="I538" s="105">
        <f>'[2]D-1'!J171</f>
        <v>114.34229759</v>
      </c>
    </row>
    <row r="539" spans="1:9" x14ac:dyDescent="0.25">
      <c r="A539" s="107">
        <v>24</v>
      </c>
      <c r="B539" s="108">
        <f>'[2]D-1'!C172</f>
        <v>0</v>
      </c>
      <c r="C539" s="108">
        <f>'[2]D-1'!D172</f>
        <v>67.923379249999996</v>
      </c>
      <c r="D539" s="108">
        <f>'[2]D-1'!E172</f>
        <v>0</v>
      </c>
      <c r="E539" s="108">
        <f>'[2]D-1'!F172</f>
        <v>89.377448929999986</v>
      </c>
      <c r="F539" s="108">
        <f>'[2]D-1'!G172</f>
        <v>0</v>
      </c>
      <c r="G539" s="108">
        <f>'[2]D-1'!H172</f>
        <v>109.34684300000001</v>
      </c>
      <c r="H539" s="108">
        <f>'[2]D-1'!I172</f>
        <v>0</v>
      </c>
      <c r="I539" s="109">
        <f>'[2]D-1'!J172</f>
        <v>109.11585778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0"/>
      <c r="D542" s="70"/>
      <c r="E542" s="70"/>
      <c r="F542" s="70"/>
      <c r="G542" s="70"/>
      <c r="H542" s="70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0" t="s">
        <v>194</v>
      </c>
    </row>
    <row r="544" spans="1:9" x14ac:dyDescent="0.25">
      <c r="A544" s="30" t="s">
        <v>198</v>
      </c>
      <c r="B544" s="111">
        <f t="shared" ref="B544:I544" si="7">SUM(B516:B539)</f>
        <v>0</v>
      </c>
      <c r="C544" s="111">
        <f t="shared" si="7"/>
        <v>608.95301562000009</v>
      </c>
      <c r="D544" s="111">
        <f t="shared" si="7"/>
        <v>53.179590390000001</v>
      </c>
      <c r="E544" s="111">
        <f t="shared" si="7"/>
        <v>489.95647045999999</v>
      </c>
      <c r="F544" s="111">
        <f t="shared" si="7"/>
        <v>0</v>
      </c>
      <c r="G544" s="111">
        <f t="shared" si="7"/>
        <v>1870.9909443600002</v>
      </c>
      <c r="H544" s="111">
        <f t="shared" si="7"/>
        <v>0</v>
      </c>
      <c r="I544" s="111">
        <f t="shared" si="7"/>
        <v>591.32713625999997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8"/>
      <c r="D547" s="58"/>
      <c r="E547" s="58"/>
      <c r="F547" s="58"/>
      <c r="G547" s="59"/>
      <c r="H547" s="157" t="s">
        <v>270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8"/>
      <c r="D549" s="58"/>
      <c r="E549" s="58"/>
      <c r="F549" s="58"/>
      <c r="G549" s="59"/>
      <c r="H549" s="8" t="s">
        <v>271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76" t="s">
        <v>262</v>
      </c>
      <c r="B552" s="177"/>
      <c r="C552" s="177"/>
      <c r="D552" s="177"/>
      <c r="E552" s="177"/>
      <c r="F552" s="177"/>
      <c r="G552" s="177"/>
      <c r="H552" s="177"/>
      <c r="I552" s="178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256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2"/>
    </row>
    <row r="556" spans="1:9" x14ac:dyDescent="0.25">
      <c r="A556" s="113" t="s">
        <v>22</v>
      </c>
      <c r="B556" s="114" t="s">
        <v>204</v>
      </c>
      <c r="C556" s="114" t="s">
        <v>205</v>
      </c>
      <c r="D556" s="114" t="s">
        <v>206</v>
      </c>
      <c r="E556" s="114" t="s">
        <v>207</v>
      </c>
      <c r="F556" s="114" t="s">
        <v>208</v>
      </c>
      <c r="G556" s="114" t="s">
        <v>209</v>
      </c>
      <c r="H556" s="115" t="s">
        <v>210</v>
      </c>
      <c r="I556" s="112"/>
    </row>
    <row r="557" spans="1:9" x14ac:dyDescent="0.25">
      <c r="A557" s="116">
        <v>1</v>
      </c>
      <c r="B557" s="117">
        <f>'[2]W-1'!B16</f>
        <v>70</v>
      </c>
      <c r="C557" s="117">
        <f>'[2]W-1'!C16</f>
        <v>75</v>
      </c>
      <c r="D557" s="117">
        <f>'[2]W-1'!D16</f>
        <v>0</v>
      </c>
      <c r="E557" s="117">
        <f>'[2]W-1'!E16</f>
        <v>0</v>
      </c>
      <c r="F557" s="117">
        <f>'[2]W-1'!F16</f>
        <v>0</v>
      </c>
      <c r="G557" s="117">
        <f>'[2]W-1'!G16</f>
        <v>0</v>
      </c>
      <c r="H557" s="118">
        <f t="shared" ref="H557:H580" si="8">SUM(B557:G557)</f>
        <v>145</v>
      </c>
      <c r="I557" s="112"/>
    </row>
    <row r="558" spans="1:9" x14ac:dyDescent="0.25">
      <c r="A558" s="116">
        <v>2</v>
      </c>
      <c r="B558" s="117">
        <f>'[2]W-1'!B17</f>
        <v>70</v>
      </c>
      <c r="C558" s="117">
        <f>'[2]W-1'!C17</f>
        <v>75</v>
      </c>
      <c r="D558" s="117">
        <f>'[2]W-1'!D17</f>
        <v>0</v>
      </c>
      <c r="E558" s="117">
        <f>'[2]W-1'!E17</f>
        <v>0</v>
      </c>
      <c r="F558" s="117">
        <f>'[2]W-1'!F17</f>
        <v>0</v>
      </c>
      <c r="G558" s="117">
        <f>'[2]W-1'!G17</f>
        <v>0</v>
      </c>
      <c r="H558" s="118">
        <f t="shared" si="8"/>
        <v>145</v>
      </c>
      <c r="I558" s="112"/>
    </row>
    <row r="559" spans="1:9" x14ac:dyDescent="0.25">
      <c r="A559" s="116">
        <v>3</v>
      </c>
      <c r="B559" s="117">
        <f>'[2]W-1'!B18</f>
        <v>70</v>
      </c>
      <c r="C559" s="117">
        <f>'[2]W-1'!C18</f>
        <v>75</v>
      </c>
      <c r="D559" s="117">
        <f>'[2]W-1'!D18</f>
        <v>0</v>
      </c>
      <c r="E559" s="117">
        <f>'[2]W-1'!E18</f>
        <v>0</v>
      </c>
      <c r="F559" s="117">
        <f>'[2]W-1'!F18</f>
        <v>0</v>
      </c>
      <c r="G559" s="117">
        <f>'[2]W-1'!G18</f>
        <v>0</v>
      </c>
      <c r="H559" s="118">
        <f t="shared" si="8"/>
        <v>145</v>
      </c>
      <c r="I559" s="112"/>
    </row>
    <row r="560" spans="1:9" x14ac:dyDescent="0.25">
      <c r="A560" s="116">
        <v>4</v>
      </c>
      <c r="B560" s="117">
        <f>'[2]W-1'!B19</f>
        <v>70</v>
      </c>
      <c r="C560" s="117">
        <f>'[2]W-1'!C19</f>
        <v>75</v>
      </c>
      <c r="D560" s="117">
        <f>'[2]W-1'!D19</f>
        <v>0</v>
      </c>
      <c r="E560" s="117">
        <f>'[2]W-1'!E19</f>
        <v>0</v>
      </c>
      <c r="F560" s="117">
        <f>'[2]W-1'!F19</f>
        <v>0</v>
      </c>
      <c r="G560" s="117">
        <f>'[2]W-1'!G19</f>
        <v>0</v>
      </c>
      <c r="H560" s="118">
        <f t="shared" si="8"/>
        <v>145</v>
      </c>
      <c r="I560" s="112"/>
    </row>
    <row r="561" spans="1:9" x14ac:dyDescent="0.25">
      <c r="A561" s="116">
        <v>5</v>
      </c>
      <c r="B561" s="117">
        <f>'[2]W-1'!B20</f>
        <v>70</v>
      </c>
      <c r="C561" s="117">
        <f>'[2]W-1'!C20</f>
        <v>75</v>
      </c>
      <c r="D561" s="117">
        <f>'[2]W-1'!D20</f>
        <v>0</v>
      </c>
      <c r="E561" s="117">
        <f>'[2]W-1'!E20</f>
        <v>0</v>
      </c>
      <c r="F561" s="117">
        <f>'[2]W-1'!F20</f>
        <v>0</v>
      </c>
      <c r="G561" s="117">
        <f>'[2]W-1'!G20</f>
        <v>0</v>
      </c>
      <c r="H561" s="118">
        <f t="shared" si="8"/>
        <v>145</v>
      </c>
      <c r="I561" s="112"/>
    </row>
    <row r="562" spans="1:9" x14ac:dyDescent="0.25">
      <c r="A562" s="116">
        <v>6</v>
      </c>
      <c r="B562" s="117">
        <f>'[2]W-1'!B21</f>
        <v>70</v>
      </c>
      <c r="C562" s="117">
        <f>'[2]W-1'!C21</f>
        <v>75</v>
      </c>
      <c r="D562" s="117">
        <f>'[2]W-1'!D21</f>
        <v>0</v>
      </c>
      <c r="E562" s="117">
        <f>'[2]W-1'!E21</f>
        <v>0</v>
      </c>
      <c r="F562" s="117">
        <f>'[2]W-1'!F21</f>
        <v>0</v>
      </c>
      <c r="G562" s="117">
        <f>'[2]W-1'!G21</f>
        <v>0</v>
      </c>
      <c r="H562" s="118">
        <f t="shared" si="8"/>
        <v>145</v>
      </c>
      <c r="I562" s="112"/>
    </row>
    <row r="563" spans="1:9" x14ac:dyDescent="0.25">
      <c r="A563" s="116">
        <v>7</v>
      </c>
      <c r="B563" s="117">
        <f>'[2]W-1'!B22</f>
        <v>75</v>
      </c>
      <c r="C563" s="117">
        <f>'[2]W-1'!C22</f>
        <v>70</v>
      </c>
      <c r="D563" s="117">
        <f>'[2]W-1'!D22</f>
        <v>0</v>
      </c>
      <c r="E563" s="117">
        <f>'[2]W-1'!E22</f>
        <v>0</v>
      </c>
      <c r="F563" s="117">
        <f>'[2]W-1'!F22</f>
        <v>0</v>
      </c>
      <c r="G563" s="117">
        <f>'[2]W-1'!G22</f>
        <v>0</v>
      </c>
      <c r="H563" s="118">
        <f t="shared" si="8"/>
        <v>145</v>
      </c>
      <c r="I563" s="112"/>
    </row>
    <row r="564" spans="1:9" x14ac:dyDescent="0.25">
      <c r="A564" s="116">
        <v>8</v>
      </c>
      <c r="B564" s="117">
        <f>'[2]W-1'!B23</f>
        <v>75</v>
      </c>
      <c r="C564" s="117">
        <f>'[2]W-1'!C23</f>
        <v>70</v>
      </c>
      <c r="D564" s="117">
        <f>'[2]W-1'!D23</f>
        <v>0</v>
      </c>
      <c r="E564" s="117">
        <f>'[2]W-1'!E23</f>
        <v>0</v>
      </c>
      <c r="F564" s="117">
        <f>'[2]W-1'!F23</f>
        <v>0</v>
      </c>
      <c r="G564" s="117">
        <f>'[2]W-1'!G23</f>
        <v>0</v>
      </c>
      <c r="H564" s="118">
        <f t="shared" si="8"/>
        <v>145</v>
      </c>
      <c r="I564" s="112"/>
    </row>
    <row r="565" spans="1:9" x14ac:dyDescent="0.25">
      <c r="A565" s="116">
        <v>9</v>
      </c>
      <c r="B565" s="117">
        <f>'[2]W-1'!B24</f>
        <v>75</v>
      </c>
      <c r="C565" s="117">
        <f>'[2]W-1'!C24</f>
        <v>70</v>
      </c>
      <c r="D565" s="117">
        <f>'[2]W-1'!D24</f>
        <v>0</v>
      </c>
      <c r="E565" s="117">
        <f>'[2]W-1'!E24</f>
        <v>0</v>
      </c>
      <c r="F565" s="117">
        <f>'[2]W-1'!F24</f>
        <v>0</v>
      </c>
      <c r="G565" s="117">
        <f>'[2]W-1'!G24</f>
        <v>0</v>
      </c>
      <c r="H565" s="118">
        <f t="shared" si="8"/>
        <v>145</v>
      </c>
      <c r="I565" s="112"/>
    </row>
    <row r="566" spans="1:9" x14ac:dyDescent="0.25">
      <c r="A566" s="116">
        <v>10</v>
      </c>
      <c r="B566" s="117">
        <f>'[2]W-1'!B25</f>
        <v>75</v>
      </c>
      <c r="C566" s="117">
        <f>'[2]W-1'!C25</f>
        <v>70</v>
      </c>
      <c r="D566" s="117">
        <f>'[2]W-1'!D25</f>
        <v>0</v>
      </c>
      <c r="E566" s="117">
        <f>'[2]W-1'!E25</f>
        <v>0</v>
      </c>
      <c r="F566" s="117">
        <f>'[2]W-1'!F25</f>
        <v>0</v>
      </c>
      <c r="G566" s="117">
        <f>'[2]W-1'!G25</f>
        <v>0</v>
      </c>
      <c r="H566" s="118">
        <f t="shared" si="8"/>
        <v>145</v>
      </c>
      <c r="I566" s="112"/>
    </row>
    <row r="567" spans="1:9" x14ac:dyDescent="0.25">
      <c r="A567" s="116">
        <v>11</v>
      </c>
      <c r="B567" s="117">
        <f>'[2]W-1'!B26</f>
        <v>75</v>
      </c>
      <c r="C567" s="117">
        <f>'[2]W-1'!C26</f>
        <v>70</v>
      </c>
      <c r="D567" s="117">
        <f>'[2]W-1'!D26</f>
        <v>0</v>
      </c>
      <c r="E567" s="117">
        <f>'[2]W-1'!E26</f>
        <v>0</v>
      </c>
      <c r="F567" s="117">
        <f>'[2]W-1'!F26</f>
        <v>0</v>
      </c>
      <c r="G567" s="117">
        <f>'[2]W-1'!G26</f>
        <v>0</v>
      </c>
      <c r="H567" s="118">
        <f t="shared" si="8"/>
        <v>145</v>
      </c>
      <c r="I567" s="112"/>
    </row>
    <row r="568" spans="1:9" x14ac:dyDescent="0.25">
      <c r="A568" s="116">
        <v>12</v>
      </c>
      <c r="B568" s="117">
        <f>'[2]W-1'!B27</f>
        <v>75</v>
      </c>
      <c r="C568" s="117">
        <f>'[2]W-1'!C27</f>
        <v>70</v>
      </c>
      <c r="D568" s="117">
        <f>'[2]W-1'!D27</f>
        <v>0</v>
      </c>
      <c r="E568" s="117">
        <f>'[2]W-1'!E27</f>
        <v>0</v>
      </c>
      <c r="F568" s="117">
        <f>'[2]W-1'!F27</f>
        <v>0</v>
      </c>
      <c r="G568" s="117">
        <f>'[2]W-1'!G27</f>
        <v>0</v>
      </c>
      <c r="H568" s="118">
        <f t="shared" si="8"/>
        <v>145</v>
      </c>
      <c r="I568" s="112"/>
    </row>
    <row r="569" spans="1:9" x14ac:dyDescent="0.25">
      <c r="A569" s="116">
        <v>13</v>
      </c>
      <c r="B569" s="117">
        <f>'[2]W-1'!B28</f>
        <v>75</v>
      </c>
      <c r="C569" s="117">
        <f>'[2]W-1'!C28</f>
        <v>70</v>
      </c>
      <c r="D569" s="117">
        <f>'[2]W-1'!D28</f>
        <v>0</v>
      </c>
      <c r="E569" s="117">
        <f>'[2]W-1'!E28</f>
        <v>0</v>
      </c>
      <c r="F569" s="117">
        <f>'[2]W-1'!F28</f>
        <v>0</v>
      </c>
      <c r="G569" s="117">
        <f>'[2]W-1'!G28</f>
        <v>0</v>
      </c>
      <c r="H569" s="118">
        <f t="shared" si="8"/>
        <v>145</v>
      </c>
      <c r="I569" s="112"/>
    </row>
    <row r="570" spans="1:9" x14ac:dyDescent="0.25">
      <c r="A570" s="116">
        <v>14</v>
      </c>
      <c r="B570" s="117">
        <f>'[2]W-1'!B29</f>
        <v>75</v>
      </c>
      <c r="C570" s="117">
        <f>'[2]W-1'!C29</f>
        <v>70</v>
      </c>
      <c r="D570" s="117">
        <f>'[2]W-1'!D29</f>
        <v>0</v>
      </c>
      <c r="E570" s="117">
        <f>'[2]W-1'!E29</f>
        <v>0</v>
      </c>
      <c r="F570" s="117">
        <f>'[2]W-1'!F29</f>
        <v>0</v>
      </c>
      <c r="G570" s="117">
        <f>'[2]W-1'!G29</f>
        <v>0</v>
      </c>
      <c r="H570" s="118">
        <f t="shared" si="8"/>
        <v>145</v>
      </c>
      <c r="I570" s="112"/>
    </row>
    <row r="571" spans="1:9" x14ac:dyDescent="0.25">
      <c r="A571" s="116">
        <v>15</v>
      </c>
      <c r="B571" s="117">
        <f>'[2]W-1'!B30</f>
        <v>75</v>
      </c>
      <c r="C571" s="117">
        <f>'[2]W-1'!C30</f>
        <v>70</v>
      </c>
      <c r="D571" s="117">
        <f>'[2]W-1'!D30</f>
        <v>0</v>
      </c>
      <c r="E571" s="117">
        <f>'[2]W-1'!E30</f>
        <v>0</v>
      </c>
      <c r="F571" s="117">
        <f>'[2]W-1'!F30</f>
        <v>0</v>
      </c>
      <c r="G571" s="117">
        <f>'[2]W-1'!G30</f>
        <v>0</v>
      </c>
      <c r="H571" s="118">
        <f t="shared" si="8"/>
        <v>145</v>
      </c>
      <c r="I571" s="112"/>
    </row>
    <row r="572" spans="1:9" x14ac:dyDescent="0.25">
      <c r="A572" s="116">
        <v>16</v>
      </c>
      <c r="B572" s="117">
        <f>'[2]W-1'!B31</f>
        <v>75</v>
      </c>
      <c r="C572" s="117">
        <f>'[2]W-1'!C31</f>
        <v>70</v>
      </c>
      <c r="D572" s="117">
        <f>'[2]W-1'!D31</f>
        <v>0</v>
      </c>
      <c r="E572" s="117">
        <f>'[2]W-1'!E31</f>
        <v>0</v>
      </c>
      <c r="F572" s="117">
        <f>'[2]W-1'!F31</f>
        <v>0</v>
      </c>
      <c r="G572" s="117">
        <f>'[2]W-1'!G31</f>
        <v>0</v>
      </c>
      <c r="H572" s="118">
        <f t="shared" si="8"/>
        <v>145</v>
      </c>
      <c r="I572" s="112"/>
    </row>
    <row r="573" spans="1:9" x14ac:dyDescent="0.25">
      <c r="A573" s="116">
        <v>17</v>
      </c>
      <c r="B573" s="117">
        <f>'[2]W-1'!B32</f>
        <v>75</v>
      </c>
      <c r="C573" s="117">
        <f>'[2]W-1'!C32</f>
        <v>70</v>
      </c>
      <c r="D573" s="117">
        <f>'[2]W-1'!D32</f>
        <v>0</v>
      </c>
      <c r="E573" s="117">
        <f>'[2]W-1'!E32</f>
        <v>0</v>
      </c>
      <c r="F573" s="117">
        <f>'[2]W-1'!F32</f>
        <v>0</v>
      </c>
      <c r="G573" s="117">
        <f>'[2]W-1'!G32</f>
        <v>0</v>
      </c>
      <c r="H573" s="118">
        <f t="shared" si="8"/>
        <v>145</v>
      </c>
      <c r="I573" s="112"/>
    </row>
    <row r="574" spans="1:9" x14ac:dyDescent="0.25">
      <c r="A574" s="116">
        <v>18</v>
      </c>
      <c r="B574" s="117">
        <f>'[2]W-1'!B33</f>
        <v>75</v>
      </c>
      <c r="C574" s="117">
        <f>'[2]W-1'!C33</f>
        <v>70</v>
      </c>
      <c r="D574" s="117">
        <f>'[2]W-1'!D33</f>
        <v>0</v>
      </c>
      <c r="E574" s="117">
        <f>'[2]W-1'!E33</f>
        <v>0</v>
      </c>
      <c r="F574" s="117">
        <f>'[2]W-1'!F33</f>
        <v>0</v>
      </c>
      <c r="G574" s="117">
        <f>'[2]W-1'!G33</f>
        <v>0</v>
      </c>
      <c r="H574" s="118">
        <f t="shared" si="8"/>
        <v>145</v>
      </c>
      <c r="I574" s="112"/>
    </row>
    <row r="575" spans="1:9" x14ac:dyDescent="0.25">
      <c r="A575" s="116">
        <v>19</v>
      </c>
      <c r="B575" s="117">
        <f>'[2]W-1'!B34</f>
        <v>75</v>
      </c>
      <c r="C575" s="117">
        <f>'[2]W-1'!C34</f>
        <v>70</v>
      </c>
      <c r="D575" s="117">
        <f>'[2]W-1'!D34</f>
        <v>0</v>
      </c>
      <c r="E575" s="117">
        <f>'[2]W-1'!E34</f>
        <v>0</v>
      </c>
      <c r="F575" s="117">
        <f>'[2]W-1'!F34</f>
        <v>0</v>
      </c>
      <c r="G575" s="117">
        <f>'[2]W-1'!G34</f>
        <v>0</v>
      </c>
      <c r="H575" s="118">
        <f t="shared" si="8"/>
        <v>145</v>
      </c>
      <c r="I575" s="112"/>
    </row>
    <row r="576" spans="1:9" x14ac:dyDescent="0.25">
      <c r="A576" s="116">
        <v>20</v>
      </c>
      <c r="B576" s="117">
        <f>'[2]W-1'!B35</f>
        <v>75</v>
      </c>
      <c r="C576" s="117">
        <f>'[2]W-1'!C35</f>
        <v>70</v>
      </c>
      <c r="D576" s="117">
        <f>'[2]W-1'!D35</f>
        <v>0</v>
      </c>
      <c r="E576" s="117">
        <f>'[2]W-1'!E35</f>
        <v>0</v>
      </c>
      <c r="F576" s="117">
        <f>'[2]W-1'!F35</f>
        <v>0</v>
      </c>
      <c r="G576" s="117">
        <f>'[2]W-1'!G35</f>
        <v>0</v>
      </c>
      <c r="H576" s="118">
        <f t="shared" si="8"/>
        <v>145</v>
      </c>
      <c r="I576" s="112"/>
    </row>
    <row r="577" spans="1:9" x14ac:dyDescent="0.25">
      <c r="A577" s="116">
        <v>21</v>
      </c>
      <c r="B577" s="117">
        <f>'[2]W-1'!B36</f>
        <v>75</v>
      </c>
      <c r="C577" s="117">
        <f>'[2]W-1'!C36</f>
        <v>70</v>
      </c>
      <c r="D577" s="117">
        <f>'[2]W-1'!D36</f>
        <v>0</v>
      </c>
      <c r="E577" s="117">
        <f>'[2]W-1'!E36</f>
        <v>0</v>
      </c>
      <c r="F577" s="117">
        <f>'[2]W-1'!F36</f>
        <v>0</v>
      </c>
      <c r="G577" s="117">
        <f>'[2]W-1'!G36</f>
        <v>0</v>
      </c>
      <c r="H577" s="118">
        <f t="shared" si="8"/>
        <v>145</v>
      </c>
      <c r="I577" s="112"/>
    </row>
    <row r="578" spans="1:9" x14ac:dyDescent="0.25">
      <c r="A578" s="116">
        <v>22</v>
      </c>
      <c r="B578" s="117">
        <f>'[2]W-1'!B37</f>
        <v>75</v>
      </c>
      <c r="C578" s="117">
        <f>'[2]W-1'!C37</f>
        <v>70</v>
      </c>
      <c r="D578" s="117">
        <f>'[2]W-1'!D37</f>
        <v>0</v>
      </c>
      <c r="E578" s="117">
        <f>'[2]W-1'!E37</f>
        <v>0</v>
      </c>
      <c r="F578" s="117">
        <f>'[2]W-1'!F37</f>
        <v>0</v>
      </c>
      <c r="G578" s="117">
        <f>'[2]W-1'!G37</f>
        <v>0</v>
      </c>
      <c r="H578" s="118">
        <f t="shared" si="8"/>
        <v>145</v>
      </c>
      <c r="I578" s="112"/>
    </row>
    <row r="579" spans="1:9" x14ac:dyDescent="0.25">
      <c r="A579" s="116">
        <v>23</v>
      </c>
      <c r="B579" s="117">
        <f>'[2]W-1'!B38</f>
        <v>70</v>
      </c>
      <c r="C579" s="117">
        <f>'[2]W-1'!C38</f>
        <v>75</v>
      </c>
      <c r="D579" s="117">
        <f>'[2]W-1'!D38</f>
        <v>0</v>
      </c>
      <c r="E579" s="117">
        <f>'[2]W-1'!E38</f>
        <v>0</v>
      </c>
      <c r="F579" s="117">
        <f>'[2]W-1'!F38</f>
        <v>0</v>
      </c>
      <c r="G579" s="117">
        <f>'[2]W-1'!G38</f>
        <v>0</v>
      </c>
      <c r="H579" s="118">
        <f t="shared" si="8"/>
        <v>145</v>
      </c>
      <c r="I579" s="112"/>
    </row>
    <row r="580" spans="1:9" x14ac:dyDescent="0.25">
      <c r="A580" s="116">
        <v>24</v>
      </c>
      <c r="B580" s="117">
        <f>'[2]W-1'!B39</f>
        <v>70</v>
      </c>
      <c r="C580" s="117">
        <f>'[2]W-1'!C39</f>
        <v>75</v>
      </c>
      <c r="D580" s="117">
        <f>'[2]W-1'!D39</f>
        <v>0</v>
      </c>
      <c r="E580" s="117">
        <f>'[2]W-1'!E39</f>
        <v>0</v>
      </c>
      <c r="F580" s="117">
        <f>'[2]W-1'!F39</f>
        <v>0</v>
      </c>
      <c r="G580" s="117">
        <f>'[2]W-1'!G39</f>
        <v>0</v>
      </c>
      <c r="H580" s="118">
        <f t="shared" si="8"/>
        <v>145</v>
      </c>
      <c r="I580" s="112"/>
    </row>
    <row r="581" spans="1:9" x14ac:dyDescent="0.25">
      <c r="A581" s="119" t="s">
        <v>211</v>
      </c>
      <c r="B581" s="120">
        <f t="shared" ref="B581:H581" si="9">AVERAGE(B557:B580)</f>
        <v>73.333333333333329</v>
      </c>
      <c r="C581" s="120">
        <f t="shared" si="9"/>
        <v>71.666666666666671</v>
      </c>
      <c r="D581" s="120">
        <f t="shared" si="9"/>
        <v>0</v>
      </c>
      <c r="E581" s="120">
        <f t="shared" si="9"/>
        <v>0</v>
      </c>
      <c r="F581" s="120">
        <f t="shared" si="9"/>
        <v>0</v>
      </c>
      <c r="G581" s="120">
        <f t="shared" si="9"/>
        <v>0</v>
      </c>
      <c r="H581" s="121">
        <f t="shared" si="9"/>
        <v>145</v>
      </c>
      <c r="I581" s="112"/>
    </row>
    <row r="582" spans="1:9" ht="15.75" thickBot="1" x14ac:dyDescent="0.3">
      <c r="A582" s="10"/>
      <c r="I582" s="12"/>
    </row>
    <row r="583" spans="1:9" ht="15.75" thickBot="1" x14ac:dyDescent="0.3">
      <c r="A583" s="4" t="s">
        <v>263</v>
      </c>
      <c r="B583" s="47" t="s">
        <v>212</v>
      </c>
      <c r="C583" s="47"/>
      <c r="D583" s="47"/>
      <c r="E583" s="47"/>
      <c r="F583" s="47"/>
      <c r="G583" s="47"/>
      <c r="H583" s="122" t="s">
        <v>4</v>
      </c>
      <c r="I583" s="123"/>
    </row>
    <row r="584" spans="1:9" ht="15.75" thickBot="1" x14ac:dyDescent="0.3">
      <c r="A584" s="10"/>
      <c r="B584"/>
      <c r="I584" s="12"/>
    </row>
    <row r="585" spans="1:9" ht="15.75" thickBot="1" x14ac:dyDescent="0.3">
      <c r="A585" s="124" t="s">
        <v>264</v>
      </c>
      <c r="B585" s="5" t="s">
        <v>213</v>
      </c>
      <c r="C585" s="125"/>
      <c r="D585" s="125"/>
      <c r="E585" s="125"/>
      <c r="F585" s="125"/>
      <c r="G585" s="126"/>
      <c r="H585" s="47" t="s">
        <v>214</v>
      </c>
      <c r="I585" s="127" t="s">
        <v>215</v>
      </c>
    </row>
    <row r="586" spans="1:9" ht="15.75" thickBot="1" x14ac:dyDescent="0.3">
      <c r="A586" s="128"/>
      <c r="B586"/>
      <c r="I586" s="12"/>
    </row>
    <row r="587" spans="1:9" ht="15.75" thickBot="1" x14ac:dyDescent="0.3">
      <c r="A587" s="4" t="s">
        <v>264</v>
      </c>
      <c r="B587" s="5" t="s">
        <v>216</v>
      </c>
      <c r="C587" s="125"/>
      <c r="D587" s="125"/>
      <c r="E587" s="125"/>
      <c r="F587" s="125"/>
      <c r="G587" s="126"/>
      <c r="H587" s="47" t="s">
        <v>214</v>
      </c>
      <c r="I587" s="127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265</v>
      </c>
      <c r="B589" s="5" t="s">
        <v>217</v>
      </c>
      <c r="C589" s="125"/>
      <c r="D589" s="125"/>
      <c r="E589" s="125"/>
      <c r="F589" s="125"/>
      <c r="G589" s="126"/>
      <c r="H589" s="122" t="s">
        <v>4</v>
      </c>
      <c r="I589" s="123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266</v>
      </c>
      <c r="B591" s="5" t="s">
        <v>218</v>
      </c>
      <c r="C591" s="125"/>
      <c r="D591" s="125"/>
      <c r="E591" s="125"/>
      <c r="F591" s="125"/>
      <c r="G591" s="125"/>
      <c r="H591" s="125"/>
      <c r="I591" s="126"/>
    </row>
    <row r="592" spans="1:9" x14ac:dyDescent="0.25">
      <c r="A592" s="10"/>
      <c r="B592" s="129"/>
      <c r="C592" s="129"/>
      <c r="D592" s="129"/>
      <c r="E592" s="129"/>
      <c r="F592" s="129"/>
      <c r="G592" s="129"/>
      <c r="H592" s="129"/>
      <c r="I592" s="130"/>
    </row>
    <row r="593" spans="1:9" x14ac:dyDescent="0.25">
      <c r="A593" s="10"/>
      <c r="B593" s="129"/>
      <c r="C593" s="129"/>
      <c r="D593" s="129"/>
      <c r="E593" s="129"/>
      <c r="F593" s="129"/>
      <c r="G593" s="129"/>
      <c r="H593" s="129"/>
      <c r="I593" s="130"/>
    </row>
    <row r="594" spans="1:9" x14ac:dyDescent="0.25">
      <c r="A594" s="10"/>
      <c r="B594" s="129"/>
      <c r="C594" s="129"/>
      <c r="D594" s="129"/>
      <c r="E594" s="129"/>
      <c r="F594" s="129"/>
      <c r="G594" s="129"/>
      <c r="H594" s="129"/>
      <c r="I594" s="130"/>
    </row>
    <row r="595" spans="1:9" x14ac:dyDescent="0.25">
      <c r="A595" s="10"/>
      <c r="B595" s="129"/>
      <c r="C595" s="129"/>
      <c r="D595" s="129"/>
      <c r="E595" s="129"/>
      <c r="F595" s="129"/>
      <c r="G595" s="129"/>
      <c r="H595" s="129"/>
      <c r="I595" s="130"/>
    </row>
    <row r="596" spans="1:9" x14ac:dyDescent="0.25">
      <c r="A596" s="10"/>
      <c r="B596" s="129"/>
      <c r="C596" s="129"/>
      <c r="D596" s="129"/>
      <c r="E596" s="129"/>
      <c r="F596" s="129"/>
      <c r="G596" s="129"/>
      <c r="H596" s="129"/>
      <c r="I596" s="130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79" t="s">
        <v>219</v>
      </c>
      <c r="B607" s="180"/>
      <c r="C607" s="180"/>
      <c r="D607" s="180"/>
      <c r="E607" s="180"/>
      <c r="F607" s="180"/>
      <c r="G607" s="180"/>
      <c r="H607" s="180"/>
      <c r="I607" s="181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1" t="s">
        <v>22</v>
      </c>
      <c r="D611" s="33" t="s">
        <v>222</v>
      </c>
      <c r="E611" s="71" t="s">
        <v>223</v>
      </c>
      <c r="I611" s="12"/>
    </row>
    <row r="612" spans="1:9" x14ac:dyDescent="0.25">
      <c r="A612" s="10"/>
      <c r="C612" s="132">
        <v>1</v>
      </c>
      <c r="D612" s="133">
        <f>'[2]W-1'!D46</f>
        <v>633.27</v>
      </c>
      <c r="E612" s="133">
        <f>'[2]W-1'!E46</f>
        <v>23.624895418977303</v>
      </c>
      <c r="I612" s="12"/>
    </row>
    <row r="613" spans="1:9" x14ac:dyDescent="0.25">
      <c r="A613" s="10"/>
      <c r="C613" s="132">
        <v>2</v>
      </c>
      <c r="D613" s="133">
        <f>'[2]W-1'!D47</f>
        <v>541.97</v>
      </c>
      <c r="E613" s="133">
        <f>'[2]W-1'!E47</f>
        <v>20.49462018897691</v>
      </c>
      <c r="I613" s="12"/>
    </row>
    <row r="614" spans="1:9" x14ac:dyDescent="0.25">
      <c r="A614" s="10"/>
      <c r="C614" s="132">
        <v>3</v>
      </c>
      <c r="D614" s="133">
        <f>'[2]W-1'!D48</f>
        <v>509.55</v>
      </c>
      <c r="E614" s="133">
        <f>'[2]W-1'!E48</f>
        <v>18.710173318977013</v>
      </c>
      <c r="I614" s="12"/>
    </row>
    <row r="615" spans="1:9" x14ac:dyDescent="0.25">
      <c r="A615" s="10"/>
      <c r="C615" s="132">
        <v>4</v>
      </c>
      <c r="D615" s="133">
        <f>'[2]W-1'!D49</f>
        <v>514.64</v>
      </c>
      <c r="E615" s="133">
        <f>'[2]W-1'!E49</f>
        <v>18.951083878977215</v>
      </c>
      <c r="I615" s="12"/>
    </row>
    <row r="616" spans="1:9" x14ac:dyDescent="0.25">
      <c r="A616" s="10"/>
      <c r="C616" s="132">
        <v>5</v>
      </c>
      <c r="D616" s="133">
        <f>'[2]W-1'!D50</f>
        <v>520.86</v>
      </c>
      <c r="E616" s="133">
        <f>'[2]W-1'!E50</f>
        <v>18.471833718976995</v>
      </c>
      <c r="I616" s="12"/>
    </row>
    <row r="617" spans="1:9" x14ac:dyDescent="0.25">
      <c r="A617" s="10"/>
      <c r="C617" s="132">
        <v>6</v>
      </c>
      <c r="D617" s="133">
        <f>'[2]W-1'!D51</f>
        <v>667.06</v>
      </c>
      <c r="E617" s="133">
        <f>'[2]W-1'!E51</f>
        <v>18.367226528977199</v>
      </c>
      <c r="I617" s="12"/>
    </row>
    <row r="618" spans="1:9" x14ac:dyDescent="0.25">
      <c r="A618" s="10"/>
      <c r="C618" s="132">
        <v>7</v>
      </c>
      <c r="D618" s="133">
        <f>'[2]W-1'!D52</f>
        <v>824.88</v>
      </c>
      <c r="E618" s="133">
        <f>'[2]W-1'!E52</f>
        <v>15.564822378976942</v>
      </c>
      <c r="I618" s="12"/>
    </row>
    <row r="619" spans="1:9" x14ac:dyDescent="0.25">
      <c r="A619" s="10"/>
      <c r="C619" s="132">
        <v>8</v>
      </c>
      <c r="D619" s="133">
        <f>'[2]W-1'!D53</f>
        <v>1000.71</v>
      </c>
      <c r="E619" s="133">
        <f>'[2]W-1'!E53</f>
        <v>13.745539168977075</v>
      </c>
      <c r="I619" s="12"/>
    </row>
    <row r="620" spans="1:9" x14ac:dyDescent="0.25">
      <c r="A620" s="10"/>
      <c r="C620" s="132">
        <v>9</v>
      </c>
      <c r="D620" s="133">
        <f>'[2]W-1'!D54</f>
        <v>910.98</v>
      </c>
      <c r="E620" s="133">
        <f>'[2]W-1'!E54</f>
        <v>15.800120228977221</v>
      </c>
      <c r="I620" s="12"/>
    </row>
    <row r="621" spans="1:9" x14ac:dyDescent="0.25">
      <c r="A621" s="10"/>
      <c r="C621" s="132">
        <v>10</v>
      </c>
      <c r="D621" s="133">
        <f>'[2]W-1'!D55</f>
        <v>951.22</v>
      </c>
      <c r="E621" s="133">
        <f>'[2]W-1'!E55</f>
        <v>15.652932738977483</v>
      </c>
      <c r="I621" s="12"/>
    </row>
    <row r="622" spans="1:9" x14ac:dyDescent="0.25">
      <c r="A622" s="10"/>
      <c r="C622" s="132">
        <v>11</v>
      </c>
      <c r="D622" s="133">
        <f>'[2]W-1'!D56</f>
        <v>864.31</v>
      </c>
      <c r="E622" s="133">
        <f>'[2]W-1'!E56</f>
        <v>17.626026498977353</v>
      </c>
      <c r="I622" s="12"/>
    </row>
    <row r="623" spans="1:9" x14ac:dyDescent="0.25">
      <c r="A623" s="10"/>
      <c r="C623" s="132">
        <v>12</v>
      </c>
      <c r="D623" s="133">
        <f>'[2]W-1'!D57</f>
        <v>798.85</v>
      </c>
      <c r="E623" s="133">
        <f>'[2]W-1'!E57</f>
        <v>18.526958928977024</v>
      </c>
      <c r="I623" s="12"/>
    </row>
    <row r="624" spans="1:9" x14ac:dyDescent="0.25">
      <c r="A624" s="10"/>
      <c r="C624" s="132">
        <v>13</v>
      </c>
      <c r="D624" s="133">
        <f>'[2]W-1'!D58</f>
        <v>758.53</v>
      </c>
      <c r="E624" s="133">
        <f>'[2]W-1'!E58</f>
        <v>19.446438348976812</v>
      </c>
      <c r="I624" s="12"/>
    </row>
    <row r="625" spans="1:9" x14ac:dyDescent="0.25">
      <c r="A625" s="10"/>
      <c r="C625" s="132">
        <v>14</v>
      </c>
      <c r="D625" s="133">
        <f>'[2]W-1'!D59</f>
        <v>783.24</v>
      </c>
      <c r="E625" s="133">
        <f>'[2]W-1'!E59</f>
        <v>19.399914618976709</v>
      </c>
      <c r="I625" s="12"/>
    </row>
    <row r="626" spans="1:9" x14ac:dyDescent="0.25">
      <c r="A626" s="10"/>
      <c r="C626" s="132">
        <v>15</v>
      </c>
      <c r="D626" s="133">
        <f>'[2]W-1'!D60</f>
        <v>782.36</v>
      </c>
      <c r="E626" s="133">
        <f>'[2]W-1'!E60</f>
        <v>19.215605768977412</v>
      </c>
      <c r="I626" s="12"/>
    </row>
    <row r="627" spans="1:9" x14ac:dyDescent="0.25">
      <c r="A627" s="10"/>
      <c r="C627" s="132">
        <v>16</v>
      </c>
      <c r="D627" s="133">
        <f>'[2]W-1'!D61</f>
        <v>796.07</v>
      </c>
      <c r="E627" s="133">
        <f>'[2]W-1'!E61</f>
        <v>17.840177768976901</v>
      </c>
      <c r="I627" s="12"/>
    </row>
    <row r="628" spans="1:9" x14ac:dyDescent="0.25">
      <c r="A628" s="10"/>
      <c r="C628" s="132">
        <v>17</v>
      </c>
      <c r="D628" s="133">
        <f>'[2]W-1'!D62</f>
        <v>815.02</v>
      </c>
      <c r="E628" s="133">
        <f>'[2]W-1'!E62</f>
        <v>19.286764148977113</v>
      </c>
      <c r="I628" s="12"/>
    </row>
    <row r="629" spans="1:9" x14ac:dyDescent="0.25">
      <c r="A629" s="10"/>
      <c r="C629" s="132">
        <v>18</v>
      </c>
      <c r="D629" s="133">
        <f>'[2]W-1'!D63</f>
        <v>899.45</v>
      </c>
      <c r="E629" s="133">
        <f>'[2]W-1'!E63</f>
        <v>18.144334918977279</v>
      </c>
      <c r="I629" s="12"/>
    </row>
    <row r="630" spans="1:9" x14ac:dyDescent="0.25">
      <c r="A630" s="10"/>
      <c r="C630" s="132">
        <v>19</v>
      </c>
      <c r="D630" s="133">
        <f>'[2]W-1'!D64</f>
        <v>1128.24</v>
      </c>
      <c r="E630" s="133">
        <f>'[2]W-1'!E64</f>
        <v>18.813358918976746</v>
      </c>
      <c r="I630" s="12"/>
    </row>
    <row r="631" spans="1:9" x14ac:dyDescent="0.25">
      <c r="A631" s="10"/>
      <c r="C631" s="132">
        <v>20</v>
      </c>
      <c r="D631" s="133">
        <f>'[2]W-1'!D65</f>
        <v>1157.27</v>
      </c>
      <c r="E631" s="133">
        <f>'[2]W-1'!E65</f>
        <v>19.537404478977578</v>
      </c>
      <c r="I631" s="12"/>
    </row>
    <row r="632" spans="1:9" x14ac:dyDescent="0.25">
      <c r="A632" s="10"/>
      <c r="C632" s="132">
        <v>21</v>
      </c>
      <c r="D632" s="133">
        <f>'[2]W-1'!D66</f>
        <v>1200.92</v>
      </c>
      <c r="E632" s="133">
        <f>'[2]W-1'!E66</f>
        <v>23.577231618977294</v>
      </c>
      <c r="I632" s="12"/>
    </row>
    <row r="633" spans="1:9" x14ac:dyDescent="0.25">
      <c r="A633" s="10"/>
      <c r="C633" s="132">
        <v>22</v>
      </c>
      <c r="D633" s="133">
        <f>'[2]W-1'!D67</f>
        <v>1141.82</v>
      </c>
      <c r="E633" s="133">
        <f>'[2]W-1'!E67</f>
        <v>23.199919658977251</v>
      </c>
      <c r="I633" s="12"/>
    </row>
    <row r="634" spans="1:9" x14ac:dyDescent="0.25">
      <c r="A634" s="10"/>
      <c r="C634" s="132">
        <v>23</v>
      </c>
      <c r="D634" s="133">
        <f>'[2]W-1'!D68</f>
        <v>930.89</v>
      </c>
      <c r="E634" s="133">
        <f>'[2]W-1'!E68</f>
        <v>23.106751058976897</v>
      </c>
      <c r="I634" s="12"/>
    </row>
    <row r="635" spans="1:9" x14ac:dyDescent="0.25">
      <c r="A635" s="10"/>
      <c r="C635" s="132">
        <v>24</v>
      </c>
      <c r="D635" s="133">
        <f>'[2]W-1'!D69</f>
        <v>735.62</v>
      </c>
      <c r="E635" s="133">
        <f>'[2]W-1'!E69</f>
        <v>23.991011868977012</v>
      </c>
      <c r="I635" s="12"/>
    </row>
    <row r="636" spans="1:9" x14ac:dyDescent="0.25">
      <c r="A636" s="10"/>
      <c r="C636" s="132">
        <v>25</v>
      </c>
      <c r="D636" s="133">
        <f>'[2]W-1'!D70</f>
        <v>626.76</v>
      </c>
      <c r="E636" s="133">
        <f>'[2]W-1'!E70</f>
        <v>31.330637368977023</v>
      </c>
      <c r="I636" s="12"/>
    </row>
    <row r="637" spans="1:9" x14ac:dyDescent="0.25">
      <c r="A637" s="10"/>
      <c r="C637" s="132">
        <v>26</v>
      </c>
      <c r="D637" s="133">
        <f>'[2]W-1'!D71</f>
        <v>509</v>
      </c>
      <c r="E637" s="133">
        <f>'[2]W-1'!E71</f>
        <v>27.697275838977475</v>
      </c>
      <c r="I637" s="12"/>
    </row>
    <row r="638" spans="1:9" x14ac:dyDescent="0.25">
      <c r="A638" s="10"/>
      <c r="C638" s="132">
        <v>27</v>
      </c>
      <c r="D638" s="133">
        <f>'[2]W-1'!D72</f>
        <v>471.4</v>
      </c>
      <c r="E638" s="133">
        <f>'[2]W-1'!E72</f>
        <v>25.153400108977166</v>
      </c>
      <c r="I638" s="12"/>
    </row>
    <row r="639" spans="1:9" x14ac:dyDescent="0.25">
      <c r="A639" s="10"/>
      <c r="C639" s="132">
        <v>28</v>
      </c>
      <c r="D639" s="133">
        <f>'[2]W-1'!D73</f>
        <v>457.01</v>
      </c>
      <c r="E639" s="133">
        <f>'[2]W-1'!E73</f>
        <v>26.251522808977256</v>
      </c>
      <c r="I639" s="12"/>
    </row>
    <row r="640" spans="1:9" x14ac:dyDescent="0.25">
      <c r="A640" s="10"/>
      <c r="C640" s="132">
        <v>29</v>
      </c>
      <c r="D640" s="133">
        <f>'[2]W-1'!D74</f>
        <v>467.18</v>
      </c>
      <c r="E640" s="133">
        <f>'[2]W-1'!E74</f>
        <v>26.666897078976945</v>
      </c>
      <c r="I640" s="12"/>
    </row>
    <row r="641" spans="1:9" x14ac:dyDescent="0.25">
      <c r="A641" s="10"/>
      <c r="C641" s="132">
        <v>30</v>
      </c>
      <c r="D641" s="133">
        <f>'[2]W-1'!D75</f>
        <v>544.79</v>
      </c>
      <c r="E641" s="133">
        <f>'[2]W-1'!E75</f>
        <v>28.547935788977384</v>
      </c>
      <c r="I641" s="12"/>
    </row>
    <row r="642" spans="1:9" x14ac:dyDescent="0.25">
      <c r="A642" s="10"/>
      <c r="C642" s="132">
        <v>31</v>
      </c>
      <c r="D642" s="133">
        <f>'[2]W-1'!D76</f>
        <v>902.2</v>
      </c>
      <c r="E642" s="133">
        <f>'[2]W-1'!E76</f>
        <v>25.316660828977319</v>
      </c>
      <c r="I642" s="12"/>
    </row>
    <row r="643" spans="1:9" x14ac:dyDescent="0.25">
      <c r="A643" s="10"/>
      <c r="C643" s="132">
        <v>32</v>
      </c>
      <c r="D643" s="133">
        <f>'[2]W-1'!D77</f>
        <v>1059.9000000000001</v>
      </c>
      <c r="E643" s="133">
        <f>'[2]W-1'!E77</f>
        <v>22.689231448977125</v>
      </c>
      <c r="I643" s="12"/>
    </row>
    <row r="644" spans="1:9" x14ac:dyDescent="0.25">
      <c r="A644" s="10"/>
      <c r="C644" s="132">
        <v>33</v>
      </c>
      <c r="D644" s="133">
        <f>'[2]W-1'!D78</f>
        <v>1108.3499999999999</v>
      </c>
      <c r="E644" s="133">
        <f>'[2]W-1'!E78</f>
        <v>23.666242328977205</v>
      </c>
      <c r="I644" s="12"/>
    </row>
    <row r="645" spans="1:9" x14ac:dyDescent="0.25">
      <c r="A645" s="10"/>
      <c r="C645" s="132">
        <v>34</v>
      </c>
      <c r="D645" s="133">
        <f>'[2]W-1'!D79</f>
        <v>1074.46</v>
      </c>
      <c r="E645" s="133">
        <f>'[2]W-1'!E79</f>
        <v>25.08459449897714</v>
      </c>
      <c r="I645" s="12"/>
    </row>
    <row r="646" spans="1:9" x14ac:dyDescent="0.25">
      <c r="A646" s="10"/>
      <c r="C646" s="132">
        <v>35</v>
      </c>
      <c r="D646" s="133">
        <f>'[2]W-1'!D80</f>
        <v>900.79</v>
      </c>
      <c r="E646" s="133">
        <f>'[2]W-1'!E80</f>
        <v>28.837677438977153</v>
      </c>
      <c r="I646" s="12"/>
    </row>
    <row r="647" spans="1:9" x14ac:dyDescent="0.25">
      <c r="A647" s="10"/>
      <c r="C647" s="132">
        <v>36</v>
      </c>
      <c r="D647" s="133">
        <f>'[2]W-1'!D81</f>
        <v>838.42</v>
      </c>
      <c r="E647" s="133">
        <f>'[2]W-1'!E81</f>
        <v>23.626064998976517</v>
      </c>
      <c r="I647" s="12"/>
    </row>
    <row r="648" spans="1:9" x14ac:dyDescent="0.25">
      <c r="A648" s="10"/>
      <c r="C648" s="132">
        <v>37</v>
      </c>
      <c r="D648" s="133">
        <f>'[2]W-1'!D82</f>
        <v>761.37</v>
      </c>
      <c r="E648" s="133">
        <f>'[2]W-1'!E82</f>
        <v>24.144616188977579</v>
      </c>
      <c r="I648" s="12"/>
    </row>
    <row r="649" spans="1:9" x14ac:dyDescent="0.25">
      <c r="A649" s="10"/>
      <c r="C649" s="132">
        <v>38</v>
      </c>
      <c r="D649" s="133">
        <f>'[2]W-1'!D83</f>
        <v>788.27</v>
      </c>
      <c r="E649" s="133">
        <f>'[2]W-1'!E83</f>
        <v>24.663947148977059</v>
      </c>
      <c r="I649" s="12"/>
    </row>
    <row r="650" spans="1:9" x14ac:dyDescent="0.25">
      <c r="A650" s="10"/>
      <c r="C650" s="132">
        <v>39</v>
      </c>
      <c r="D650" s="133">
        <f>'[2]W-1'!D84</f>
        <v>814.94</v>
      </c>
      <c r="E650" s="133">
        <f>'[2]W-1'!E84</f>
        <v>24.752026618976515</v>
      </c>
      <c r="I650" s="12"/>
    </row>
    <row r="651" spans="1:9" x14ac:dyDescent="0.25">
      <c r="A651" s="10"/>
      <c r="C651" s="132">
        <v>40</v>
      </c>
      <c r="D651" s="133">
        <f>'[2]W-1'!D85</f>
        <v>820.38</v>
      </c>
      <c r="E651" s="133">
        <f>'[2]W-1'!E85</f>
        <v>23.737968798977363</v>
      </c>
      <c r="I651" s="12"/>
    </row>
    <row r="652" spans="1:9" x14ac:dyDescent="0.25">
      <c r="A652" s="10"/>
      <c r="C652" s="132">
        <v>41</v>
      </c>
      <c r="D652" s="133">
        <f>'[2]W-1'!D86</f>
        <v>823</v>
      </c>
      <c r="E652" s="133">
        <f>'[2]W-1'!E86</f>
        <v>21.40920286897699</v>
      </c>
      <c r="I652" s="12"/>
    </row>
    <row r="653" spans="1:9" x14ac:dyDescent="0.25">
      <c r="A653" s="10"/>
      <c r="C653" s="132">
        <v>42</v>
      </c>
      <c r="D653" s="133">
        <f>'[2]W-1'!D87</f>
        <v>892.6</v>
      </c>
      <c r="E653" s="133">
        <f>'[2]W-1'!E87</f>
        <v>28.905267538977114</v>
      </c>
      <c r="I653" s="12"/>
    </row>
    <row r="654" spans="1:9" x14ac:dyDescent="0.25">
      <c r="A654" s="10"/>
      <c r="C654" s="132">
        <v>43</v>
      </c>
      <c r="D654" s="133">
        <f>'[2]W-1'!D88</f>
        <v>1113.32</v>
      </c>
      <c r="E654" s="133">
        <f>'[2]W-1'!E88</f>
        <v>33.976839448977671</v>
      </c>
      <c r="I654" s="12"/>
    </row>
    <row r="655" spans="1:9" x14ac:dyDescent="0.25">
      <c r="A655" s="10"/>
      <c r="C655" s="132">
        <v>44</v>
      </c>
      <c r="D655" s="133">
        <f>'[2]W-1'!D89</f>
        <v>1181.5899999999999</v>
      </c>
      <c r="E655" s="133">
        <f>'[2]W-1'!E89</f>
        <v>34.280034348977097</v>
      </c>
      <c r="I655" s="12"/>
    </row>
    <row r="656" spans="1:9" x14ac:dyDescent="0.25">
      <c r="A656" s="10"/>
      <c r="C656" s="132">
        <v>45</v>
      </c>
      <c r="D656" s="133">
        <f>'[2]W-1'!D90</f>
        <v>1230.3399999999999</v>
      </c>
      <c r="E656" s="133">
        <f>'[2]W-1'!E90</f>
        <v>31.951790448977818</v>
      </c>
      <c r="I656" s="12"/>
    </row>
    <row r="657" spans="1:9" x14ac:dyDescent="0.25">
      <c r="A657" s="10"/>
      <c r="C657" s="132">
        <v>46</v>
      </c>
      <c r="D657" s="133">
        <f>'[2]W-1'!D91</f>
        <v>1159.76</v>
      </c>
      <c r="E657" s="133">
        <f>'[2]W-1'!E91</f>
        <v>33.745577298976968</v>
      </c>
      <c r="I657" s="12"/>
    </row>
    <row r="658" spans="1:9" x14ac:dyDescent="0.25">
      <c r="A658" s="10"/>
      <c r="C658" s="132">
        <v>47</v>
      </c>
      <c r="D658" s="133">
        <f>'[2]W-1'!D92</f>
        <v>928.85</v>
      </c>
      <c r="E658" s="133">
        <f>'[2]W-1'!E92</f>
        <v>26.979689948977466</v>
      </c>
      <c r="I658" s="12"/>
    </row>
    <row r="659" spans="1:9" x14ac:dyDescent="0.25">
      <c r="A659" s="10"/>
      <c r="C659" s="132">
        <v>48</v>
      </c>
      <c r="D659" s="133">
        <f>'[2]W-1'!D93</f>
        <v>698.37</v>
      </c>
      <c r="E659" s="133">
        <f>'[2]W-1'!E93</f>
        <v>21.936034518977749</v>
      </c>
      <c r="I659" s="12"/>
    </row>
    <row r="660" spans="1:9" x14ac:dyDescent="0.25">
      <c r="A660" s="10"/>
      <c r="C660" s="132">
        <v>49</v>
      </c>
      <c r="D660" s="133">
        <f>'[2]W-1'!D94</f>
        <v>561.46</v>
      </c>
      <c r="E660" s="133">
        <f>'[2]W-1'!E94</f>
        <v>25.870340168977123</v>
      </c>
      <c r="I660" s="12"/>
    </row>
    <row r="661" spans="1:9" x14ac:dyDescent="0.25">
      <c r="A661" s="10"/>
      <c r="C661" s="132">
        <v>50</v>
      </c>
      <c r="D661" s="133">
        <f>'[2]W-1'!D95</f>
        <v>466.56</v>
      </c>
      <c r="E661" s="133">
        <f>'[2]W-1'!E95</f>
        <v>22.650708738977073</v>
      </c>
      <c r="I661" s="12"/>
    </row>
    <row r="662" spans="1:9" x14ac:dyDescent="0.25">
      <c r="A662" s="10"/>
      <c r="C662" s="132">
        <v>51</v>
      </c>
      <c r="D662" s="133">
        <f>'[2]W-1'!D96</f>
        <v>433.35</v>
      </c>
      <c r="E662" s="133">
        <f>'[2]W-1'!E96</f>
        <v>20.613822938977478</v>
      </c>
      <c r="I662" s="12"/>
    </row>
    <row r="663" spans="1:9" x14ac:dyDescent="0.25">
      <c r="A663" s="10"/>
      <c r="C663" s="132">
        <v>52</v>
      </c>
      <c r="D663" s="133">
        <f>'[2]W-1'!D97</f>
        <v>441.74</v>
      </c>
      <c r="E663" s="133">
        <f>'[2]W-1'!E97</f>
        <v>19.856158948977054</v>
      </c>
      <c r="I663" s="12"/>
    </row>
    <row r="664" spans="1:9" x14ac:dyDescent="0.25">
      <c r="A664" s="10"/>
      <c r="C664" s="132">
        <v>53</v>
      </c>
      <c r="D664" s="133">
        <f>'[2]W-1'!D98</f>
        <v>443.49</v>
      </c>
      <c r="E664" s="133">
        <f>'[2]W-1'!E98</f>
        <v>22.818585508977321</v>
      </c>
      <c r="I664" s="12"/>
    </row>
    <row r="665" spans="1:9" x14ac:dyDescent="0.25">
      <c r="A665" s="10"/>
      <c r="C665" s="132">
        <v>54</v>
      </c>
      <c r="D665" s="133">
        <f>'[2]W-1'!D99</f>
        <v>508.67</v>
      </c>
      <c r="E665" s="133">
        <f>'[2]W-1'!E99</f>
        <v>25.125121828977058</v>
      </c>
      <c r="I665" s="12"/>
    </row>
    <row r="666" spans="1:9" x14ac:dyDescent="0.25">
      <c r="A666" s="10"/>
      <c r="C666" s="132">
        <v>55</v>
      </c>
      <c r="D666" s="133">
        <f>'[2]W-1'!D100</f>
        <v>795.43</v>
      </c>
      <c r="E666" s="133">
        <f>'[2]W-1'!E100</f>
        <v>24.892138038977009</v>
      </c>
      <c r="I666" s="12"/>
    </row>
    <row r="667" spans="1:9" x14ac:dyDescent="0.25">
      <c r="A667" s="10"/>
      <c r="C667" s="132">
        <v>56</v>
      </c>
      <c r="D667" s="133">
        <f>'[2]W-1'!D101</f>
        <v>1054.48</v>
      </c>
      <c r="E667" s="133">
        <f>'[2]W-1'!E101</f>
        <v>19.096191458976591</v>
      </c>
      <c r="I667" s="12"/>
    </row>
    <row r="668" spans="1:9" x14ac:dyDescent="0.25">
      <c r="A668" s="10"/>
      <c r="C668" s="132">
        <v>57</v>
      </c>
      <c r="D668" s="133">
        <f>'[2]W-1'!D102</f>
        <v>1113.75</v>
      </c>
      <c r="E668" s="133">
        <f>'[2]W-1'!E102</f>
        <v>19.20519849897687</v>
      </c>
      <c r="I668" s="12"/>
    </row>
    <row r="669" spans="1:9" x14ac:dyDescent="0.25">
      <c r="A669" s="10"/>
      <c r="C669" s="132">
        <v>58</v>
      </c>
      <c r="D669" s="133">
        <f>'[2]W-1'!D103</f>
        <v>1045.22</v>
      </c>
      <c r="E669" s="133">
        <f>'[2]W-1'!E103</f>
        <v>18.935474278976244</v>
      </c>
      <c r="I669" s="12"/>
    </row>
    <row r="670" spans="1:9" x14ac:dyDescent="0.25">
      <c r="A670" s="10"/>
      <c r="C670" s="132">
        <v>59</v>
      </c>
      <c r="D670" s="133">
        <f>'[2]W-1'!D104</f>
        <v>922.47</v>
      </c>
      <c r="E670" s="133">
        <f>'[2]W-1'!E104</f>
        <v>19.342654288977201</v>
      </c>
      <c r="I670" s="12"/>
    </row>
    <row r="671" spans="1:9" x14ac:dyDescent="0.25">
      <c r="A671" s="10"/>
      <c r="C671" s="132">
        <v>60</v>
      </c>
      <c r="D671" s="133">
        <f>'[2]W-1'!D105</f>
        <v>847.88</v>
      </c>
      <c r="E671" s="133">
        <f>'[2]W-1'!E105</f>
        <v>19.00867960897699</v>
      </c>
      <c r="I671" s="12"/>
    </row>
    <row r="672" spans="1:9" x14ac:dyDescent="0.25">
      <c r="A672" s="10"/>
      <c r="C672" s="132">
        <v>61</v>
      </c>
      <c r="D672" s="133">
        <f>'[2]W-1'!D106</f>
        <v>817.45</v>
      </c>
      <c r="E672" s="133">
        <f>'[2]W-1'!E106</f>
        <v>21.594203818977348</v>
      </c>
      <c r="I672" s="12"/>
    </row>
    <row r="673" spans="1:9" x14ac:dyDescent="0.25">
      <c r="A673" s="10"/>
      <c r="C673" s="132">
        <v>62</v>
      </c>
      <c r="D673" s="133">
        <f>'[2]W-1'!D107</f>
        <v>822.14</v>
      </c>
      <c r="E673" s="133">
        <f>'[2]W-1'!E107</f>
        <v>20.557133228977364</v>
      </c>
      <c r="I673" s="12"/>
    </row>
    <row r="674" spans="1:9" x14ac:dyDescent="0.25">
      <c r="A674" s="10"/>
      <c r="C674" s="132">
        <v>63</v>
      </c>
      <c r="D674" s="133">
        <f>'[2]W-1'!D108</f>
        <v>866.16</v>
      </c>
      <c r="E674" s="133">
        <f>'[2]W-1'!E108</f>
        <v>18.119251868977244</v>
      </c>
      <c r="I674" s="12"/>
    </row>
    <row r="675" spans="1:9" x14ac:dyDescent="0.25">
      <c r="A675" s="10"/>
      <c r="C675" s="132">
        <v>64</v>
      </c>
      <c r="D675" s="133">
        <f>'[2]W-1'!D109</f>
        <v>804.03</v>
      </c>
      <c r="E675" s="133">
        <f>'[2]W-1'!E109</f>
        <v>17.838463738977453</v>
      </c>
      <c r="I675" s="12"/>
    </row>
    <row r="676" spans="1:9" x14ac:dyDescent="0.25">
      <c r="A676" s="10"/>
      <c r="C676" s="132">
        <v>65</v>
      </c>
      <c r="D676" s="133">
        <f>'[2]W-1'!D110</f>
        <v>777.8</v>
      </c>
      <c r="E676" s="133">
        <f>'[2]W-1'!E110</f>
        <v>19.496759268977257</v>
      </c>
      <c r="I676" s="12"/>
    </row>
    <row r="677" spans="1:9" x14ac:dyDescent="0.25">
      <c r="A677" s="10"/>
      <c r="C677" s="132">
        <v>66</v>
      </c>
      <c r="D677" s="133">
        <f>'[2]W-1'!D111</f>
        <v>813.13</v>
      </c>
      <c r="E677" s="133">
        <f>'[2]W-1'!E111</f>
        <v>26.605929878976667</v>
      </c>
      <c r="I677" s="12"/>
    </row>
    <row r="678" spans="1:9" x14ac:dyDescent="0.25">
      <c r="A678" s="10"/>
      <c r="C678" s="132">
        <v>67</v>
      </c>
      <c r="D678" s="133">
        <f>'[2]W-1'!D112</f>
        <v>1032.8499999999999</v>
      </c>
      <c r="E678" s="133">
        <f>'[2]W-1'!E112</f>
        <v>38.786096588977671</v>
      </c>
      <c r="I678" s="12"/>
    </row>
    <row r="679" spans="1:9" x14ac:dyDescent="0.25">
      <c r="A679" s="10"/>
      <c r="C679" s="132">
        <v>68</v>
      </c>
      <c r="D679" s="133">
        <f>'[2]W-1'!D113</f>
        <v>1213.33</v>
      </c>
      <c r="E679" s="133">
        <f>'[2]W-1'!E113</f>
        <v>34.710098388977485</v>
      </c>
      <c r="I679" s="12"/>
    </row>
    <row r="680" spans="1:9" x14ac:dyDescent="0.25">
      <c r="A680" s="10"/>
      <c r="C680" s="132">
        <v>69</v>
      </c>
      <c r="D680" s="133">
        <f>'[2]W-1'!D114</f>
        <v>1276.98</v>
      </c>
      <c r="E680" s="133">
        <f>'[2]W-1'!E114</f>
        <v>33.892128458977368</v>
      </c>
      <c r="I680" s="12"/>
    </row>
    <row r="681" spans="1:9" x14ac:dyDescent="0.25">
      <c r="A681" s="10"/>
      <c r="C681" s="132">
        <v>70</v>
      </c>
      <c r="D681" s="133">
        <f>'[2]W-1'!D115</f>
        <v>1181.3</v>
      </c>
      <c r="E681" s="133">
        <f>'[2]W-1'!E115</f>
        <v>27.663678918976757</v>
      </c>
      <c r="I681" s="12"/>
    </row>
    <row r="682" spans="1:9" x14ac:dyDescent="0.25">
      <c r="A682" s="10"/>
      <c r="C682" s="132">
        <v>71</v>
      </c>
      <c r="D682" s="133">
        <f>'[2]W-1'!D116</f>
        <v>894.6</v>
      </c>
      <c r="E682" s="133">
        <f>'[2]W-1'!E116</f>
        <v>25.985173558977522</v>
      </c>
      <c r="I682" s="12"/>
    </row>
    <row r="683" spans="1:9" x14ac:dyDescent="0.25">
      <c r="A683" s="10"/>
      <c r="C683" s="132">
        <v>72</v>
      </c>
      <c r="D683" s="133">
        <f>'[2]W-1'!D117</f>
        <v>614.53</v>
      </c>
      <c r="E683" s="133">
        <f>'[2]W-1'!E117</f>
        <v>23.748442838977326</v>
      </c>
      <c r="I683" s="12"/>
    </row>
    <row r="684" spans="1:9" x14ac:dyDescent="0.25">
      <c r="A684" s="10"/>
      <c r="C684" s="132">
        <v>73</v>
      </c>
      <c r="D684" s="133">
        <f>'[2]W-1'!D118</f>
        <v>562.01</v>
      </c>
      <c r="E684" s="133">
        <f>'[2]W-1'!E118</f>
        <v>20.787262568977098</v>
      </c>
      <c r="I684" s="12"/>
    </row>
    <row r="685" spans="1:9" x14ac:dyDescent="0.25">
      <c r="A685" s="10"/>
      <c r="C685" s="132">
        <v>74</v>
      </c>
      <c r="D685" s="133">
        <f>'[2]W-1'!D119</f>
        <v>540.69000000000005</v>
      </c>
      <c r="E685" s="133">
        <f>'[2]W-1'!E119</f>
        <v>19.666575998977009</v>
      </c>
      <c r="I685" s="12"/>
    </row>
    <row r="686" spans="1:9" x14ac:dyDescent="0.25">
      <c r="A686" s="10"/>
      <c r="C686" s="132">
        <v>75</v>
      </c>
      <c r="D686" s="133">
        <f>'[2]W-1'!D120</f>
        <v>525.16</v>
      </c>
      <c r="E686" s="133">
        <f>'[2]W-1'!E120</f>
        <v>18.738015878977194</v>
      </c>
      <c r="I686" s="12"/>
    </row>
    <row r="687" spans="1:9" ht="17.25" customHeight="1" x14ac:dyDescent="0.25">
      <c r="A687" s="10"/>
      <c r="C687" s="132">
        <v>76</v>
      </c>
      <c r="D687" s="133">
        <f>'[2]W-1'!D121</f>
        <v>488.25</v>
      </c>
      <c r="E687" s="133">
        <f>'[2]W-1'!E121</f>
        <v>18.210123668977076</v>
      </c>
      <c r="I687" s="12"/>
    </row>
    <row r="688" spans="1:9" ht="16.5" customHeight="1" x14ac:dyDescent="0.25">
      <c r="A688" s="10"/>
      <c r="C688" s="132">
        <v>77</v>
      </c>
      <c r="D688" s="133">
        <f>'[2]W-1'!D122</f>
        <v>493.9</v>
      </c>
      <c r="E688" s="133">
        <f>'[2]W-1'!E122</f>
        <v>19.382563998976934</v>
      </c>
      <c r="I688" s="12"/>
    </row>
    <row r="689" spans="1:9" x14ac:dyDescent="0.25">
      <c r="A689" s="10"/>
      <c r="C689" s="132">
        <v>78</v>
      </c>
      <c r="D689" s="133">
        <f>'[2]W-1'!D123</f>
        <v>591.75</v>
      </c>
      <c r="E689" s="133">
        <f>'[2]W-1'!E123</f>
        <v>23.534668048977323</v>
      </c>
      <c r="I689" s="12"/>
    </row>
    <row r="690" spans="1:9" x14ac:dyDescent="0.25">
      <c r="A690" s="10"/>
      <c r="C690" s="132">
        <v>79</v>
      </c>
      <c r="D690" s="133">
        <f>'[2]W-1'!D124</f>
        <v>658.95</v>
      </c>
      <c r="E690" s="133">
        <f>'[2]W-1'!E124</f>
        <v>20.806353868977226</v>
      </c>
      <c r="I690" s="12"/>
    </row>
    <row r="691" spans="1:9" x14ac:dyDescent="0.25">
      <c r="A691" s="10"/>
      <c r="C691" s="132">
        <v>80</v>
      </c>
      <c r="D691" s="133">
        <f>'[2]W-1'!D125</f>
        <v>776.1</v>
      </c>
      <c r="E691" s="133">
        <f>'[2]W-1'!E125</f>
        <v>17.633233978976705</v>
      </c>
      <c r="I691" s="12"/>
    </row>
    <row r="692" spans="1:9" x14ac:dyDescent="0.25">
      <c r="A692" s="10"/>
      <c r="C692" s="132">
        <v>81</v>
      </c>
      <c r="D692" s="133">
        <f>'[2]W-1'!D126</f>
        <v>886.93</v>
      </c>
      <c r="E692" s="133">
        <f>'[2]W-1'!E126</f>
        <v>19.829254258977244</v>
      </c>
      <c r="I692" s="12"/>
    </row>
    <row r="693" spans="1:9" x14ac:dyDescent="0.25">
      <c r="A693" s="10"/>
      <c r="C693" s="132">
        <v>82</v>
      </c>
      <c r="D693" s="133">
        <f>'[2]W-1'!D127</f>
        <v>892.84</v>
      </c>
      <c r="E693" s="133">
        <f>'[2]W-1'!E127</f>
        <v>21.787800458977472</v>
      </c>
      <c r="I693" s="12"/>
    </row>
    <row r="694" spans="1:9" x14ac:dyDescent="0.25">
      <c r="A694" s="10"/>
      <c r="C694" s="132">
        <v>83</v>
      </c>
      <c r="D694" s="133">
        <f>'[2]W-1'!D128</f>
        <v>848.98</v>
      </c>
      <c r="E694" s="133">
        <f>'[2]W-1'!E128</f>
        <v>20.219301508976969</v>
      </c>
      <c r="I694" s="12"/>
    </row>
    <row r="695" spans="1:9" x14ac:dyDescent="0.25">
      <c r="A695" s="10"/>
      <c r="C695" s="132">
        <v>84</v>
      </c>
      <c r="D695" s="133">
        <f>'[2]W-1'!D129</f>
        <v>814.57</v>
      </c>
      <c r="E695" s="133">
        <f>'[2]W-1'!E129</f>
        <v>22.90551054897719</v>
      </c>
      <c r="I695" s="12"/>
    </row>
    <row r="696" spans="1:9" x14ac:dyDescent="0.25">
      <c r="A696" s="10"/>
      <c r="C696" s="132">
        <v>85</v>
      </c>
      <c r="D696" s="133">
        <f>'[2]W-1'!D130</f>
        <v>844.94</v>
      </c>
      <c r="E696" s="133">
        <f>'[2]W-1'!E130</f>
        <v>22.688883668976814</v>
      </c>
      <c r="I696" s="12"/>
    </row>
    <row r="697" spans="1:9" x14ac:dyDescent="0.25">
      <c r="A697" s="10"/>
      <c r="C697" s="132">
        <v>86</v>
      </c>
      <c r="D697" s="133">
        <f>'[2]W-1'!D131</f>
        <v>852.12</v>
      </c>
      <c r="E697" s="133">
        <f>'[2]W-1'!E131</f>
        <v>21.558813858977146</v>
      </c>
      <c r="I697" s="12"/>
    </row>
    <row r="698" spans="1:9" x14ac:dyDescent="0.25">
      <c r="A698" s="10"/>
      <c r="C698" s="132">
        <v>87</v>
      </c>
      <c r="D698" s="133">
        <f>'[2]W-1'!D132</f>
        <v>801.82</v>
      </c>
      <c r="E698" s="133">
        <f>'[2]W-1'!E132</f>
        <v>18.756727548977324</v>
      </c>
      <c r="I698" s="12"/>
    </row>
    <row r="699" spans="1:9" x14ac:dyDescent="0.25">
      <c r="A699" s="10"/>
      <c r="C699" s="132">
        <v>88</v>
      </c>
      <c r="D699" s="133">
        <f>'[2]W-1'!D133</f>
        <v>706.99</v>
      </c>
      <c r="E699" s="133">
        <f>'[2]W-1'!E133</f>
        <v>16.299980618977088</v>
      </c>
      <c r="I699" s="12"/>
    </row>
    <row r="700" spans="1:9" x14ac:dyDescent="0.25">
      <c r="A700" s="10"/>
      <c r="C700" s="132">
        <v>89</v>
      </c>
      <c r="D700" s="133">
        <f>'[2]W-1'!D134</f>
        <v>755.11</v>
      </c>
      <c r="E700" s="133">
        <f>'[2]W-1'!E134</f>
        <v>16.051100968977039</v>
      </c>
      <c r="I700" s="12"/>
    </row>
    <row r="701" spans="1:9" x14ac:dyDescent="0.25">
      <c r="A701" s="10"/>
      <c r="C701" s="132">
        <v>90</v>
      </c>
      <c r="D701" s="133">
        <f>'[2]W-1'!D135</f>
        <v>753.2</v>
      </c>
      <c r="E701" s="133">
        <f>'[2]W-1'!E135</f>
        <v>22.79742728897736</v>
      </c>
      <c r="I701" s="12"/>
    </row>
    <row r="702" spans="1:9" x14ac:dyDescent="0.25">
      <c r="A702" s="10"/>
      <c r="C702" s="132">
        <v>91</v>
      </c>
      <c r="D702" s="133">
        <f>'[2]W-1'!D136</f>
        <v>1014.92</v>
      </c>
      <c r="E702" s="133">
        <f>'[2]W-1'!E136</f>
        <v>33.112485958976777</v>
      </c>
      <c r="I702" s="12"/>
    </row>
    <row r="703" spans="1:9" x14ac:dyDescent="0.25">
      <c r="A703" s="10"/>
      <c r="C703" s="132">
        <v>92</v>
      </c>
      <c r="D703" s="133">
        <f>'[2]W-1'!D137</f>
        <v>1100.95</v>
      </c>
      <c r="E703" s="133">
        <f>'[2]W-1'!E137</f>
        <v>31.122831378977708</v>
      </c>
      <c r="I703" s="12"/>
    </row>
    <row r="704" spans="1:9" x14ac:dyDescent="0.25">
      <c r="A704" s="10"/>
      <c r="C704" s="132">
        <v>93</v>
      </c>
      <c r="D704" s="133">
        <f>'[2]W-1'!D138</f>
        <v>1126.92</v>
      </c>
      <c r="E704" s="133">
        <f>'[2]W-1'!E138</f>
        <v>34.699967218977463</v>
      </c>
      <c r="I704" s="12"/>
    </row>
    <row r="705" spans="1:9" x14ac:dyDescent="0.25">
      <c r="A705" s="10"/>
      <c r="C705" s="132">
        <v>94</v>
      </c>
      <c r="D705" s="133">
        <f>'[2]W-1'!D139</f>
        <v>1097.6400000000001</v>
      </c>
      <c r="E705" s="133">
        <f>'[2]W-1'!E139</f>
        <v>31.248087838977426</v>
      </c>
      <c r="I705" s="12"/>
    </row>
    <row r="706" spans="1:9" x14ac:dyDescent="0.25">
      <c r="A706" s="10"/>
      <c r="C706" s="132">
        <v>95</v>
      </c>
      <c r="D706" s="133">
        <f>'[2]W-1'!D140</f>
        <v>808.3</v>
      </c>
      <c r="E706" s="133">
        <f>'[2]W-1'!E140</f>
        <v>30.742887918976521</v>
      </c>
      <c r="I706" s="12"/>
    </row>
    <row r="707" spans="1:9" x14ac:dyDescent="0.25">
      <c r="A707" s="10"/>
      <c r="C707" s="132">
        <v>96</v>
      </c>
      <c r="D707" s="133">
        <f>'[2]W-1'!D141</f>
        <v>643.48</v>
      </c>
      <c r="E707" s="133">
        <f>'[2]W-1'!E141</f>
        <v>26.366657998977189</v>
      </c>
      <c r="I707" s="12"/>
    </row>
    <row r="708" spans="1:9" x14ac:dyDescent="0.25">
      <c r="A708" s="10"/>
      <c r="C708" s="132">
        <v>97</v>
      </c>
      <c r="D708" s="133">
        <f>'[2]W-1'!D142</f>
        <v>589.12</v>
      </c>
      <c r="E708" s="133">
        <f>'[2]W-1'!E142</f>
        <v>22.731575038976644</v>
      </c>
      <c r="I708" s="12"/>
    </row>
    <row r="709" spans="1:9" x14ac:dyDescent="0.25">
      <c r="A709" s="10"/>
      <c r="C709" s="132">
        <v>98</v>
      </c>
      <c r="D709" s="133">
        <f>'[2]W-1'!D143</f>
        <v>536.73</v>
      </c>
      <c r="E709" s="133">
        <f>'[2]W-1'!E143</f>
        <v>17.853015758977563</v>
      </c>
      <c r="I709" s="12"/>
    </row>
    <row r="710" spans="1:9" x14ac:dyDescent="0.25">
      <c r="A710" s="10"/>
      <c r="C710" s="132">
        <v>99</v>
      </c>
      <c r="D710" s="133">
        <f>'[2]W-1'!D144</f>
        <v>500.49</v>
      </c>
      <c r="E710" s="133">
        <f>'[2]W-1'!E144</f>
        <v>15.732633918977399</v>
      </c>
      <c r="I710" s="12"/>
    </row>
    <row r="711" spans="1:9" x14ac:dyDescent="0.25">
      <c r="A711" s="10"/>
      <c r="C711" s="132">
        <v>100</v>
      </c>
      <c r="D711" s="133">
        <f>'[2]W-1'!D145</f>
        <v>509.36</v>
      </c>
      <c r="E711" s="133">
        <f>'[2]W-1'!E145</f>
        <v>15.020147698976757</v>
      </c>
      <c r="I711" s="12"/>
    </row>
    <row r="712" spans="1:9" x14ac:dyDescent="0.25">
      <c r="A712" s="10"/>
      <c r="C712" s="132">
        <v>101</v>
      </c>
      <c r="D712" s="133">
        <f>'[2]W-1'!D146</f>
        <v>511.65</v>
      </c>
      <c r="E712" s="133">
        <f>'[2]W-1'!E146</f>
        <v>15.069851038977276</v>
      </c>
      <c r="I712" s="12"/>
    </row>
    <row r="713" spans="1:9" x14ac:dyDescent="0.25">
      <c r="A713" s="10"/>
      <c r="C713" s="132">
        <v>102</v>
      </c>
      <c r="D713" s="133">
        <f>'[2]W-1'!D147</f>
        <v>517.76</v>
      </c>
      <c r="E713" s="133">
        <f>'[2]W-1'!E147</f>
        <v>17.504380178977044</v>
      </c>
      <c r="I713" s="12"/>
    </row>
    <row r="714" spans="1:9" x14ac:dyDescent="0.25">
      <c r="A714" s="10"/>
      <c r="C714" s="132">
        <v>103</v>
      </c>
      <c r="D714" s="133">
        <f>'[2]W-1'!D148</f>
        <v>558.26</v>
      </c>
      <c r="E714" s="133">
        <f>'[2]W-1'!E148</f>
        <v>17.314495988977228</v>
      </c>
      <c r="I714" s="12"/>
    </row>
    <row r="715" spans="1:9" x14ac:dyDescent="0.25">
      <c r="A715" s="10"/>
      <c r="C715" s="132">
        <v>104</v>
      </c>
      <c r="D715" s="133">
        <f>'[2]W-1'!D149</f>
        <v>681.33</v>
      </c>
      <c r="E715" s="133">
        <f>'[2]W-1'!E149</f>
        <v>16.418681108976898</v>
      </c>
      <c r="I715" s="12"/>
    </row>
    <row r="716" spans="1:9" x14ac:dyDescent="0.25">
      <c r="A716" s="10"/>
      <c r="C716" s="132">
        <v>105</v>
      </c>
      <c r="D716" s="133">
        <f>'[2]W-1'!D150</f>
        <v>771.29</v>
      </c>
      <c r="E716" s="133">
        <f>'[2]W-1'!E150</f>
        <v>22.151653238977133</v>
      </c>
      <c r="I716" s="12"/>
    </row>
    <row r="717" spans="1:9" x14ac:dyDescent="0.25">
      <c r="A717" s="10"/>
      <c r="C717" s="132">
        <v>106</v>
      </c>
      <c r="D717" s="133">
        <f>'[2]W-1'!D151</f>
        <v>763.17</v>
      </c>
      <c r="E717" s="133">
        <f>'[2]W-1'!E151</f>
        <v>26.932424138977467</v>
      </c>
      <c r="I717" s="12"/>
    </row>
    <row r="718" spans="1:9" x14ac:dyDescent="0.25">
      <c r="A718" s="10"/>
      <c r="C718" s="132">
        <v>107</v>
      </c>
      <c r="D718" s="133">
        <f>'[2]W-1'!D152</f>
        <v>666.91</v>
      </c>
      <c r="E718" s="133">
        <f>'[2]W-1'!E152</f>
        <v>29.725804768976559</v>
      </c>
      <c r="I718" s="12"/>
    </row>
    <row r="719" spans="1:9" x14ac:dyDescent="0.25">
      <c r="A719" s="10"/>
      <c r="C719" s="132">
        <v>108</v>
      </c>
      <c r="D719" s="133">
        <f>'[2]W-1'!D153</f>
        <v>677.6</v>
      </c>
      <c r="E719" s="133">
        <f>'[2]W-1'!E153</f>
        <v>31.469968028977064</v>
      </c>
      <c r="I719" s="12"/>
    </row>
    <row r="720" spans="1:9" x14ac:dyDescent="0.25">
      <c r="A720" s="10"/>
      <c r="C720" s="132">
        <v>109</v>
      </c>
      <c r="D720" s="133">
        <f>'[2]W-1'!D154</f>
        <v>686.38</v>
      </c>
      <c r="E720" s="133">
        <f>'[2]W-1'!E154</f>
        <v>34.997259538977005</v>
      </c>
      <c r="I720" s="12"/>
    </row>
    <row r="721" spans="1:9" x14ac:dyDescent="0.25">
      <c r="A721" s="10"/>
      <c r="C721" s="132">
        <v>110</v>
      </c>
      <c r="D721" s="133">
        <f>'[2]W-1'!D155</f>
        <v>680.57</v>
      </c>
      <c r="E721" s="133">
        <f>'[2]W-1'!E155</f>
        <v>31.060601398977724</v>
      </c>
      <c r="I721" s="12"/>
    </row>
    <row r="722" spans="1:9" x14ac:dyDescent="0.25">
      <c r="A722" s="10"/>
      <c r="C722" s="132">
        <v>111</v>
      </c>
      <c r="D722" s="133">
        <f>'[2]W-1'!D156</f>
        <v>651.83000000000004</v>
      </c>
      <c r="E722" s="133">
        <f>'[2]W-1'!E156</f>
        <v>20.991193518976615</v>
      </c>
      <c r="I722" s="12"/>
    </row>
    <row r="723" spans="1:9" x14ac:dyDescent="0.25">
      <c r="A723" s="10"/>
      <c r="C723" s="132">
        <v>112</v>
      </c>
      <c r="D723" s="133">
        <f>'[2]W-1'!D157</f>
        <v>650.74</v>
      </c>
      <c r="E723" s="133">
        <f>'[2]W-1'!E157</f>
        <v>19.079976108977235</v>
      </c>
      <c r="I723" s="12"/>
    </row>
    <row r="724" spans="1:9" x14ac:dyDescent="0.25">
      <c r="A724" s="10"/>
      <c r="C724" s="132">
        <v>113</v>
      </c>
      <c r="D724" s="133">
        <f>'[2]W-1'!D158</f>
        <v>681.73</v>
      </c>
      <c r="E724" s="133">
        <f>'[2]W-1'!E158</f>
        <v>15.897301158977371</v>
      </c>
      <c r="I724" s="12"/>
    </row>
    <row r="725" spans="1:9" x14ac:dyDescent="0.25">
      <c r="A725" s="10"/>
      <c r="C725" s="132">
        <v>114</v>
      </c>
      <c r="D725" s="133">
        <f>'[2]W-1'!D159</f>
        <v>735.87</v>
      </c>
      <c r="E725" s="133">
        <f>'[2]W-1'!E159</f>
        <v>22.741082278977274</v>
      </c>
      <c r="I725" s="12"/>
    </row>
    <row r="726" spans="1:9" x14ac:dyDescent="0.25">
      <c r="A726" s="10"/>
      <c r="C726" s="132">
        <v>115</v>
      </c>
      <c r="D726" s="133">
        <f>'[2]W-1'!D160</f>
        <v>828.16</v>
      </c>
      <c r="E726" s="133">
        <f>'[2]W-1'!E160</f>
        <v>38.307668948977607</v>
      </c>
      <c r="I726" s="12"/>
    </row>
    <row r="727" spans="1:9" x14ac:dyDescent="0.25">
      <c r="A727" s="10"/>
      <c r="C727" s="132">
        <v>116</v>
      </c>
      <c r="D727" s="133">
        <f>'[2]W-1'!D161</f>
        <v>968.22</v>
      </c>
      <c r="E727" s="133">
        <f>'[2]W-1'!E161</f>
        <v>41.229694358976985</v>
      </c>
      <c r="I727" s="12"/>
    </row>
    <row r="728" spans="1:9" x14ac:dyDescent="0.25">
      <c r="A728" s="10"/>
      <c r="C728" s="132">
        <v>117</v>
      </c>
      <c r="D728" s="133">
        <f>'[2]W-1'!D162</f>
        <v>1014.34</v>
      </c>
      <c r="E728" s="133">
        <f>'[2]W-1'!E162</f>
        <v>43.339269238977295</v>
      </c>
      <c r="I728" s="12"/>
    </row>
    <row r="729" spans="1:9" x14ac:dyDescent="0.25">
      <c r="A729" s="10"/>
      <c r="C729" s="132">
        <v>118</v>
      </c>
      <c r="D729" s="133">
        <f>'[2]W-1'!D163</f>
        <v>953.47</v>
      </c>
      <c r="E729" s="133">
        <f>'[2]W-1'!E163</f>
        <v>40.438920898976221</v>
      </c>
      <c r="I729" s="12"/>
    </row>
    <row r="730" spans="1:9" x14ac:dyDescent="0.25">
      <c r="A730" s="10"/>
      <c r="C730" s="132">
        <v>119</v>
      </c>
      <c r="D730" s="133">
        <f>'[2]W-1'!D164</f>
        <v>801.81</v>
      </c>
      <c r="E730" s="133">
        <f>'[2]W-1'!E164</f>
        <v>34.058155298977454</v>
      </c>
      <c r="I730" s="12"/>
    </row>
    <row r="731" spans="1:9" x14ac:dyDescent="0.25">
      <c r="A731" s="10"/>
      <c r="C731" s="132">
        <v>120</v>
      </c>
      <c r="D731" s="133">
        <f>'[2]W-1'!D165</f>
        <v>665.81</v>
      </c>
      <c r="E731" s="133">
        <f>'[2]W-1'!E165</f>
        <v>23.990874108977323</v>
      </c>
      <c r="I731" s="12"/>
    </row>
    <row r="732" spans="1:9" x14ac:dyDescent="0.25">
      <c r="A732" s="10"/>
      <c r="C732" s="132">
        <v>121</v>
      </c>
      <c r="D732" s="133">
        <f>'[2]W-1'!D166</f>
        <v>600.16</v>
      </c>
      <c r="E732" s="133">
        <f>'[2]W-1'!E166</f>
        <v>19.41690263897749</v>
      </c>
      <c r="I732" s="12"/>
    </row>
    <row r="733" spans="1:9" x14ac:dyDescent="0.25">
      <c r="A733" s="10"/>
      <c r="C733" s="132">
        <v>122</v>
      </c>
      <c r="D733" s="133">
        <f>'[2]W-1'!D167</f>
        <v>500.46</v>
      </c>
      <c r="E733" s="133">
        <f>'[2]W-1'!E167</f>
        <v>17.231478698976844</v>
      </c>
      <c r="I733" s="12"/>
    </row>
    <row r="734" spans="1:9" x14ac:dyDescent="0.25">
      <c r="A734" s="10"/>
      <c r="C734" s="132">
        <v>123</v>
      </c>
      <c r="D734" s="133">
        <f>'[2]W-1'!D168</f>
        <v>476.48</v>
      </c>
      <c r="E734" s="133">
        <f>'[2]W-1'!E168</f>
        <v>16.378212788977294</v>
      </c>
      <c r="I734" s="12"/>
    </row>
    <row r="735" spans="1:9" x14ac:dyDescent="0.25">
      <c r="A735" s="10"/>
      <c r="C735" s="132">
        <v>124</v>
      </c>
      <c r="D735" s="133">
        <f>'[2]W-1'!D169</f>
        <v>474.7</v>
      </c>
      <c r="E735" s="133">
        <f>'[2]W-1'!E169</f>
        <v>15.827549598977043</v>
      </c>
      <c r="I735" s="12"/>
    </row>
    <row r="736" spans="1:9" x14ac:dyDescent="0.25">
      <c r="A736" s="10"/>
      <c r="C736" s="132">
        <v>125</v>
      </c>
      <c r="D736" s="133">
        <f>'[2]W-1'!D170</f>
        <v>539.57000000000005</v>
      </c>
      <c r="E736" s="133">
        <f>'[2]W-1'!E170</f>
        <v>17.171509818977029</v>
      </c>
      <c r="I736" s="12"/>
    </row>
    <row r="737" spans="1:9" x14ac:dyDescent="0.25">
      <c r="A737" s="10"/>
      <c r="C737" s="132">
        <v>126</v>
      </c>
      <c r="D737" s="133">
        <f>'[2]W-1'!D171</f>
        <v>653.48</v>
      </c>
      <c r="E737" s="133">
        <f>'[2]W-1'!E171</f>
        <v>16.189769908977041</v>
      </c>
      <c r="I737" s="12"/>
    </row>
    <row r="738" spans="1:9" x14ac:dyDescent="0.25">
      <c r="A738" s="10"/>
      <c r="C738" s="132">
        <v>127</v>
      </c>
      <c r="D738" s="133">
        <f>'[2]W-1'!D172</f>
        <v>775.33</v>
      </c>
      <c r="E738" s="133">
        <f>'[2]W-1'!E172</f>
        <v>15.039435458977209</v>
      </c>
      <c r="I738" s="12"/>
    </row>
    <row r="739" spans="1:9" x14ac:dyDescent="0.25">
      <c r="A739" s="10"/>
      <c r="C739" s="132">
        <v>128</v>
      </c>
      <c r="D739" s="133">
        <f>'[2]W-1'!D173</f>
        <v>882.79</v>
      </c>
      <c r="E739" s="133">
        <f>'[2]W-1'!E173</f>
        <v>15.002733538977168</v>
      </c>
      <c r="I739" s="12"/>
    </row>
    <row r="740" spans="1:9" x14ac:dyDescent="0.25">
      <c r="A740" s="10"/>
      <c r="C740" s="132">
        <v>129</v>
      </c>
      <c r="D740" s="133">
        <f>'[2]W-1'!D174</f>
        <v>917.99</v>
      </c>
      <c r="E740" s="133">
        <f>'[2]W-1'!E174</f>
        <v>19.753944378976939</v>
      </c>
      <c r="I740" s="12"/>
    </row>
    <row r="741" spans="1:9" x14ac:dyDescent="0.25">
      <c r="A741" s="10"/>
      <c r="C741" s="132">
        <v>130</v>
      </c>
      <c r="D741" s="133">
        <f>'[2]W-1'!D175</f>
        <v>887.8</v>
      </c>
      <c r="E741" s="133">
        <f>'[2]W-1'!E175</f>
        <v>20.047073908976472</v>
      </c>
      <c r="I741" s="12"/>
    </row>
    <row r="742" spans="1:9" x14ac:dyDescent="0.25">
      <c r="A742" s="10"/>
      <c r="C742" s="132">
        <v>131</v>
      </c>
      <c r="D742" s="133">
        <f>'[2]W-1'!D176</f>
        <v>832.46</v>
      </c>
      <c r="E742" s="133">
        <f>'[2]W-1'!E176</f>
        <v>23.281344258977242</v>
      </c>
      <c r="I742" s="12"/>
    </row>
    <row r="743" spans="1:9" x14ac:dyDescent="0.25">
      <c r="A743" s="10"/>
      <c r="C743" s="132">
        <v>132</v>
      </c>
      <c r="D743" s="133">
        <f>'[2]W-1'!D177</f>
        <v>786.46</v>
      </c>
      <c r="E743" s="133">
        <f>'[2]W-1'!E177</f>
        <v>23.609825798976772</v>
      </c>
      <c r="I743" s="12"/>
    </row>
    <row r="744" spans="1:9" x14ac:dyDescent="0.25">
      <c r="A744" s="10"/>
      <c r="C744" s="132">
        <v>133</v>
      </c>
      <c r="D744" s="133">
        <f>'[2]W-1'!D178</f>
        <v>766.91</v>
      </c>
      <c r="E744" s="133">
        <f>'[2]W-1'!E178</f>
        <v>21.933309948977012</v>
      </c>
      <c r="I744" s="12"/>
    </row>
    <row r="745" spans="1:9" x14ac:dyDescent="0.25">
      <c r="A745" s="10"/>
      <c r="C745" s="132">
        <v>134</v>
      </c>
      <c r="D745" s="133">
        <f>'[2]W-1'!D179</f>
        <v>778.71</v>
      </c>
      <c r="E745" s="133">
        <f>'[2]W-1'!E179</f>
        <v>20.165498828976752</v>
      </c>
      <c r="I745" s="12"/>
    </row>
    <row r="746" spans="1:9" x14ac:dyDescent="0.25">
      <c r="A746" s="10"/>
      <c r="C746" s="132">
        <v>135</v>
      </c>
      <c r="D746" s="133">
        <f>'[2]W-1'!D180</f>
        <v>799.87</v>
      </c>
      <c r="E746" s="133">
        <f>'[2]W-1'!E180</f>
        <v>19.111630058976971</v>
      </c>
      <c r="I746" s="12"/>
    </row>
    <row r="747" spans="1:9" x14ac:dyDescent="0.25">
      <c r="A747" s="10"/>
      <c r="C747" s="132">
        <v>136</v>
      </c>
      <c r="D747" s="133">
        <f>'[2]W-1'!D181</f>
        <v>825.96</v>
      </c>
      <c r="E747" s="133">
        <f>'[2]W-1'!E181</f>
        <v>18.798560608976686</v>
      </c>
      <c r="I747" s="12"/>
    </row>
    <row r="748" spans="1:9" x14ac:dyDescent="0.25">
      <c r="A748" s="10"/>
      <c r="C748" s="132">
        <v>137</v>
      </c>
      <c r="D748" s="133">
        <f>'[2]W-1'!D182</f>
        <v>819.67</v>
      </c>
      <c r="E748" s="133">
        <f>'[2]W-1'!E182</f>
        <v>17.895196208977154</v>
      </c>
      <c r="I748" s="12"/>
    </row>
    <row r="749" spans="1:9" x14ac:dyDescent="0.25">
      <c r="A749" s="10"/>
      <c r="C749" s="132">
        <v>138</v>
      </c>
      <c r="D749" s="133">
        <f>'[2]W-1'!D183</f>
        <v>805.83</v>
      </c>
      <c r="E749" s="133">
        <f>'[2]W-1'!E183</f>
        <v>25.46659761897763</v>
      </c>
      <c r="I749" s="12"/>
    </row>
    <row r="750" spans="1:9" x14ac:dyDescent="0.25">
      <c r="A750" s="10"/>
      <c r="C750" s="132">
        <v>139</v>
      </c>
      <c r="D750" s="133">
        <f>'[2]W-1'!D184</f>
        <v>1044.45</v>
      </c>
      <c r="E750" s="133">
        <f>'[2]W-1'!E184</f>
        <v>31.471009458977278</v>
      </c>
      <c r="I750" s="12"/>
    </row>
    <row r="751" spans="1:9" x14ac:dyDescent="0.25">
      <c r="A751" s="10"/>
      <c r="C751" s="132">
        <v>140</v>
      </c>
      <c r="D751" s="133">
        <f>'[2]W-1'!D185</f>
        <v>1210.83</v>
      </c>
      <c r="E751" s="133">
        <f>'[2]W-1'!E185</f>
        <v>24.23650112897667</v>
      </c>
      <c r="I751" s="12"/>
    </row>
    <row r="752" spans="1:9" x14ac:dyDescent="0.25">
      <c r="A752" s="10"/>
      <c r="C752" s="132">
        <v>141</v>
      </c>
      <c r="D752" s="133">
        <f>'[2]W-1'!D186</f>
        <v>1270.0999999999999</v>
      </c>
      <c r="E752" s="133">
        <f>'[2]W-1'!E186</f>
        <v>19.127241428977186</v>
      </c>
      <c r="I752" s="12"/>
    </row>
    <row r="753" spans="1:9" x14ac:dyDescent="0.25">
      <c r="A753" s="10"/>
      <c r="C753" s="132">
        <v>142</v>
      </c>
      <c r="D753" s="133">
        <f>'[2]W-1'!D187</f>
        <v>1229.9000000000001</v>
      </c>
      <c r="E753" s="133">
        <f>'[2]W-1'!E187</f>
        <v>26.665612958977363</v>
      </c>
      <c r="I753" s="12"/>
    </row>
    <row r="754" spans="1:9" x14ac:dyDescent="0.25">
      <c r="A754" s="10"/>
      <c r="C754" s="132">
        <v>143</v>
      </c>
      <c r="D754" s="133">
        <f>'[2]W-1'!D188</f>
        <v>1051.21</v>
      </c>
      <c r="E754" s="133">
        <f>'[2]W-1'!E188</f>
        <v>29.550345508976534</v>
      </c>
      <c r="I754" s="12"/>
    </row>
    <row r="755" spans="1:9" x14ac:dyDescent="0.25">
      <c r="A755" s="10"/>
      <c r="C755" s="132">
        <v>144</v>
      </c>
      <c r="D755" s="133">
        <f>'[2]W-1'!D189</f>
        <v>875.07</v>
      </c>
      <c r="E755" s="133">
        <f>'[2]W-1'!E189</f>
        <v>24.897918808977465</v>
      </c>
      <c r="I755" s="12"/>
    </row>
    <row r="756" spans="1:9" x14ac:dyDescent="0.25">
      <c r="A756" s="10"/>
      <c r="C756" s="132">
        <v>145</v>
      </c>
      <c r="D756" s="133">
        <f>'[2]W-1'!D190</f>
        <v>657.66</v>
      </c>
      <c r="E756" s="133">
        <f>'[2]W-1'!E190</f>
        <v>21.679944688976889</v>
      </c>
      <c r="I756" s="12"/>
    </row>
    <row r="757" spans="1:9" x14ac:dyDescent="0.25">
      <c r="A757" s="10"/>
      <c r="C757" s="132">
        <v>146</v>
      </c>
      <c r="D757" s="133">
        <f>'[2]W-1'!D191</f>
        <v>455.6</v>
      </c>
      <c r="E757" s="133">
        <f>'[2]W-1'!E191</f>
        <v>18.815479178976943</v>
      </c>
      <c r="I757" s="12"/>
    </row>
    <row r="758" spans="1:9" x14ac:dyDescent="0.25">
      <c r="A758" s="10"/>
      <c r="C758" s="132">
        <v>147</v>
      </c>
      <c r="D758" s="133">
        <f>'[2]W-1'!D192</f>
        <v>443.1</v>
      </c>
      <c r="E758" s="133">
        <f>'[2]W-1'!E192</f>
        <v>18.293589818977125</v>
      </c>
      <c r="I758" s="12"/>
    </row>
    <row r="759" spans="1:9" x14ac:dyDescent="0.25">
      <c r="A759" s="10"/>
      <c r="C759" s="132">
        <v>148</v>
      </c>
      <c r="D759" s="133">
        <f>'[2]W-1'!D193</f>
        <v>443.36</v>
      </c>
      <c r="E759" s="133">
        <f>'[2]W-1'!E193</f>
        <v>17.593613128976926</v>
      </c>
      <c r="I759" s="12"/>
    </row>
    <row r="760" spans="1:9" x14ac:dyDescent="0.25">
      <c r="A760" s="10"/>
      <c r="C760" s="132">
        <v>149</v>
      </c>
      <c r="D760" s="133">
        <f>'[2]W-1'!D194</f>
        <v>445.45</v>
      </c>
      <c r="E760" s="133">
        <f>'[2]W-1'!E194</f>
        <v>18.613097378977045</v>
      </c>
      <c r="I760" s="12"/>
    </row>
    <row r="761" spans="1:9" x14ac:dyDescent="0.25">
      <c r="A761" s="10"/>
      <c r="C761" s="132">
        <v>150</v>
      </c>
      <c r="D761" s="133">
        <f>'[2]W-1'!D195</f>
        <v>601.39</v>
      </c>
      <c r="E761" s="133">
        <f>'[2]W-1'!E195</f>
        <v>16.459481728977153</v>
      </c>
      <c r="I761" s="12"/>
    </row>
    <row r="762" spans="1:9" x14ac:dyDescent="0.25">
      <c r="A762" s="10"/>
      <c r="C762" s="132">
        <v>151</v>
      </c>
      <c r="D762" s="133">
        <f>'[2]W-1'!D196</f>
        <v>734.07</v>
      </c>
      <c r="E762" s="133">
        <f>'[2]W-1'!E196</f>
        <v>15.677778998976805</v>
      </c>
      <c r="I762" s="12"/>
    </row>
    <row r="763" spans="1:9" x14ac:dyDescent="0.25">
      <c r="A763" s="10"/>
      <c r="C763" s="132">
        <v>152</v>
      </c>
      <c r="D763" s="133">
        <f>'[2]W-1'!D197</f>
        <v>912.72</v>
      </c>
      <c r="E763" s="133">
        <f>'[2]W-1'!E197</f>
        <v>15.964364148976983</v>
      </c>
      <c r="I763" s="12"/>
    </row>
    <row r="764" spans="1:9" x14ac:dyDescent="0.25">
      <c r="A764" s="10"/>
      <c r="C764" s="132">
        <v>153</v>
      </c>
      <c r="D764" s="133">
        <f>'[2]W-1'!D198</f>
        <v>865</v>
      </c>
      <c r="E764" s="133">
        <f>'[2]W-1'!E198</f>
        <v>24.515830598976436</v>
      </c>
      <c r="I764" s="12"/>
    </row>
    <row r="765" spans="1:9" x14ac:dyDescent="0.25">
      <c r="A765" s="10"/>
      <c r="C765" s="132">
        <v>154</v>
      </c>
      <c r="D765" s="133">
        <f>'[2]W-1'!D199</f>
        <v>820.63</v>
      </c>
      <c r="E765" s="133">
        <f>'[2]W-1'!E199</f>
        <v>23.748058938977238</v>
      </c>
      <c r="I765" s="12"/>
    </row>
    <row r="766" spans="1:9" x14ac:dyDescent="0.25">
      <c r="A766" s="10"/>
      <c r="C766" s="132">
        <v>155</v>
      </c>
      <c r="D766" s="133">
        <f>'[2]W-1'!D200</f>
        <v>781.31</v>
      </c>
      <c r="E766" s="133">
        <f>'[2]W-1'!E200</f>
        <v>22.674770068977068</v>
      </c>
      <c r="I766" s="12"/>
    </row>
    <row r="767" spans="1:9" x14ac:dyDescent="0.25">
      <c r="A767" s="10"/>
      <c r="C767" s="132">
        <v>156</v>
      </c>
      <c r="D767" s="133">
        <f>'[2]W-1'!D201</f>
        <v>739.01</v>
      </c>
      <c r="E767" s="133">
        <f>'[2]W-1'!E201</f>
        <v>19.966629988977047</v>
      </c>
      <c r="I767" s="12"/>
    </row>
    <row r="768" spans="1:9" x14ac:dyDescent="0.25">
      <c r="A768" s="10"/>
      <c r="C768" s="132">
        <v>157</v>
      </c>
      <c r="D768" s="133">
        <f>'[2]W-1'!D202</f>
        <v>745.92</v>
      </c>
      <c r="E768" s="133">
        <f>'[2]W-1'!E202</f>
        <v>18.385116318977111</v>
      </c>
      <c r="I768" s="12"/>
    </row>
    <row r="769" spans="1:9" x14ac:dyDescent="0.25">
      <c r="A769" s="10"/>
      <c r="C769" s="132">
        <v>158</v>
      </c>
      <c r="D769" s="133">
        <f>'[2]W-1'!D203</f>
        <v>739.58</v>
      </c>
      <c r="E769" s="133">
        <f>'[2]W-1'!E203</f>
        <v>16.848757508977087</v>
      </c>
      <c r="I769" s="12"/>
    </row>
    <row r="770" spans="1:9" x14ac:dyDescent="0.25">
      <c r="A770" s="10"/>
      <c r="C770" s="132">
        <v>159</v>
      </c>
      <c r="D770" s="133">
        <f>'[2]W-1'!D204</f>
        <v>739.85</v>
      </c>
      <c r="E770" s="133">
        <f>'[2]W-1'!E204</f>
        <v>16.768394018977119</v>
      </c>
      <c r="I770" s="12"/>
    </row>
    <row r="771" spans="1:9" x14ac:dyDescent="0.25">
      <c r="A771" s="10"/>
      <c r="C771" s="132">
        <v>160</v>
      </c>
      <c r="D771" s="133">
        <f>'[2]W-1'!D205</f>
        <v>746.11</v>
      </c>
      <c r="E771" s="133">
        <f>'[2]W-1'!E205</f>
        <v>15.782478708977237</v>
      </c>
      <c r="I771" s="12"/>
    </row>
    <row r="772" spans="1:9" x14ac:dyDescent="0.25">
      <c r="A772" s="10"/>
      <c r="C772" s="132">
        <v>161</v>
      </c>
      <c r="D772" s="133">
        <f>'[2]W-1'!D206</f>
        <v>759.31</v>
      </c>
      <c r="E772" s="133">
        <f>'[2]W-1'!E206</f>
        <v>15.376163738977425</v>
      </c>
      <c r="I772" s="12"/>
    </row>
    <row r="773" spans="1:9" x14ac:dyDescent="0.25">
      <c r="A773" s="10"/>
      <c r="C773" s="132">
        <v>162</v>
      </c>
      <c r="D773" s="133">
        <f>'[2]W-1'!D207</f>
        <v>805.38</v>
      </c>
      <c r="E773" s="133">
        <f>'[2]W-1'!E207</f>
        <v>21.50024601897735</v>
      </c>
      <c r="I773" s="12"/>
    </row>
    <row r="774" spans="1:9" x14ac:dyDescent="0.25">
      <c r="A774" s="10"/>
      <c r="C774" s="132">
        <v>163</v>
      </c>
      <c r="D774" s="133">
        <f>'[2]W-1'!D208</f>
        <v>990.51</v>
      </c>
      <c r="E774" s="133">
        <f>'[2]W-1'!E208</f>
        <v>27.389349938976466</v>
      </c>
      <c r="I774" s="12"/>
    </row>
    <row r="775" spans="1:9" x14ac:dyDescent="0.25">
      <c r="A775" s="10"/>
      <c r="C775" s="132">
        <v>164</v>
      </c>
      <c r="D775" s="133">
        <f>'[2]W-1'!D209</f>
        <v>1181.92</v>
      </c>
      <c r="E775" s="133">
        <f>'[2]W-1'!E209</f>
        <v>24.986756728977753</v>
      </c>
      <c r="I775" s="12"/>
    </row>
    <row r="776" spans="1:9" x14ac:dyDescent="0.25">
      <c r="A776" s="10"/>
      <c r="C776" s="132">
        <v>165</v>
      </c>
      <c r="D776" s="133">
        <f>'[2]W-1'!D210</f>
        <v>1236.05</v>
      </c>
      <c r="E776" s="133">
        <f>'[2]W-1'!E210</f>
        <v>25.82316998897727</v>
      </c>
      <c r="I776" s="12"/>
    </row>
    <row r="777" spans="1:9" x14ac:dyDescent="0.25">
      <c r="A777" s="10"/>
      <c r="C777" s="132">
        <v>166</v>
      </c>
      <c r="D777" s="133">
        <f>'[2]W-1'!D211</f>
        <v>1142.02</v>
      </c>
      <c r="E777" s="133">
        <f>'[2]W-1'!E211</f>
        <v>29.364345148977463</v>
      </c>
      <c r="I777" s="12"/>
    </row>
    <row r="778" spans="1:9" x14ac:dyDescent="0.25">
      <c r="A778" s="10"/>
      <c r="C778" s="132">
        <v>167</v>
      </c>
      <c r="D778" s="133">
        <f>'[2]W-1'!D212</f>
        <v>1053.57</v>
      </c>
      <c r="E778" s="133">
        <f>'[2]W-1'!E212</f>
        <v>27.02051216897712</v>
      </c>
      <c r="I778" s="12"/>
    </row>
    <row r="779" spans="1:9" x14ac:dyDescent="0.25">
      <c r="A779" s="10"/>
      <c r="C779" s="134">
        <v>168</v>
      </c>
      <c r="D779" s="133">
        <f>'[2]W-1'!D213</f>
        <v>803.52</v>
      </c>
      <c r="E779" s="133">
        <f>'[2]W-1'!E213</f>
        <v>23.133308938977279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5" t="s">
        <v>224</v>
      </c>
      <c r="B809" s="5" t="s">
        <v>225</v>
      </c>
      <c r="C809" s="125"/>
      <c r="D809" s="125"/>
      <c r="E809" s="125"/>
      <c r="F809" s="125"/>
      <c r="G809" s="125"/>
      <c r="H809" s="125"/>
      <c r="I809" s="126"/>
    </row>
    <row r="810" spans="1:9" ht="15.75" x14ac:dyDescent="0.25">
      <c r="A810" s="136"/>
      <c r="B810" s="129"/>
      <c r="C810" s="129"/>
      <c r="D810" s="129"/>
      <c r="E810" s="129"/>
      <c r="F810" s="129"/>
      <c r="G810" s="129"/>
      <c r="H810" s="129"/>
      <c r="I810" s="130"/>
    </row>
    <row r="811" spans="1:9" ht="15.75" x14ac:dyDescent="0.25">
      <c r="A811" s="136"/>
      <c r="C811" s="137" t="s">
        <v>226</v>
      </c>
      <c r="D811" s="138" t="s">
        <v>227</v>
      </c>
      <c r="E811" s="139" t="s">
        <v>228</v>
      </c>
      <c r="F811" s="129"/>
      <c r="G811" s="129"/>
      <c r="H811" s="129"/>
      <c r="I811" s="130"/>
    </row>
    <row r="812" spans="1:9" ht="15.75" x14ac:dyDescent="0.25">
      <c r="A812" s="136"/>
      <c r="C812" s="82" t="s">
        <v>229</v>
      </c>
      <c r="D812" s="140">
        <v>22000</v>
      </c>
      <c r="E812" s="141">
        <v>30000</v>
      </c>
      <c r="F812" s="129"/>
      <c r="G812" s="129"/>
      <c r="H812" s="129"/>
      <c r="I812" s="130"/>
    </row>
    <row r="813" spans="1:9" ht="15.75" x14ac:dyDescent="0.25">
      <c r="A813" s="136"/>
      <c r="C813" s="82" t="s">
        <v>230</v>
      </c>
      <c r="D813" s="140">
        <v>21000</v>
      </c>
      <c r="E813" s="141">
        <v>25000</v>
      </c>
      <c r="F813" s="129"/>
      <c r="G813" s="129"/>
      <c r="H813" s="129"/>
      <c r="I813" s="130"/>
    </row>
    <row r="814" spans="1:9" ht="15.75" x14ac:dyDescent="0.25">
      <c r="A814" s="136"/>
      <c r="C814" s="82" t="s">
        <v>231</v>
      </c>
      <c r="D814" s="140">
        <v>20000</v>
      </c>
      <c r="E814" s="141">
        <v>22000</v>
      </c>
      <c r="F814" s="129"/>
      <c r="G814" s="129"/>
      <c r="H814" s="129"/>
      <c r="I814" s="130"/>
    </row>
    <row r="815" spans="1:9" ht="15.75" x14ac:dyDescent="0.25">
      <c r="A815" s="136"/>
      <c r="C815" s="82" t="s">
        <v>232</v>
      </c>
      <c r="D815" s="140">
        <v>19000</v>
      </c>
      <c r="E815" s="141">
        <v>20000</v>
      </c>
      <c r="F815" s="129"/>
      <c r="G815" s="129"/>
      <c r="H815" s="129"/>
      <c r="I815" s="130"/>
    </row>
    <row r="816" spans="1:9" ht="15.75" x14ac:dyDescent="0.25">
      <c r="A816" s="136"/>
      <c r="C816" s="82" t="s">
        <v>233</v>
      </c>
      <c r="D816" s="140">
        <v>19000</v>
      </c>
      <c r="E816" s="141">
        <v>20000</v>
      </c>
      <c r="F816" s="129"/>
      <c r="G816" s="129"/>
      <c r="H816" s="129"/>
      <c r="I816" s="130"/>
    </row>
    <row r="817" spans="1:9" ht="15.75" x14ac:dyDescent="0.25">
      <c r="A817" s="136"/>
      <c r="C817" s="82" t="s">
        <v>234</v>
      </c>
      <c r="D817" s="140">
        <v>19000</v>
      </c>
      <c r="E817" s="141">
        <v>20000</v>
      </c>
      <c r="F817" s="129"/>
      <c r="G817" s="129"/>
      <c r="H817" s="129"/>
      <c r="I817" s="130"/>
    </row>
    <row r="818" spans="1:9" ht="15.75" x14ac:dyDescent="0.25">
      <c r="A818" s="136"/>
      <c r="C818" s="82" t="s">
        <v>235</v>
      </c>
      <c r="D818" s="140">
        <v>20000</v>
      </c>
      <c r="E818" s="141">
        <v>22000</v>
      </c>
      <c r="F818" s="129"/>
      <c r="G818" s="129"/>
      <c r="H818" s="129"/>
      <c r="I818" s="130"/>
    </row>
    <row r="819" spans="1:9" ht="15.75" x14ac:dyDescent="0.25">
      <c r="A819" s="136"/>
      <c r="C819" s="82" t="s">
        <v>236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2" t="s">
        <v>237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2" t="s">
        <v>238</v>
      </c>
      <c r="D821" s="140">
        <v>20000</v>
      </c>
      <c r="E821" s="141">
        <v>21000</v>
      </c>
      <c r="F821" s="129"/>
      <c r="G821" s="129"/>
      <c r="H821" s="129"/>
      <c r="I821" s="130"/>
    </row>
    <row r="822" spans="1:9" ht="15.75" x14ac:dyDescent="0.25">
      <c r="A822" s="136"/>
      <c r="C822" s="82" t="s">
        <v>239</v>
      </c>
      <c r="D822" s="140">
        <v>21000</v>
      </c>
      <c r="E822" s="141">
        <v>22000</v>
      </c>
      <c r="F822" s="129"/>
      <c r="G822" s="129"/>
      <c r="H822" s="129"/>
      <c r="I822" s="130"/>
    </row>
    <row r="823" spans="1:9" ht="15.75" x14ac:dyDescent="0.25">
      <c r="A823" s="136"/>
      <c r="C823" s="142" t="s">
        <v>240</v>
      </c>
      <c r="D823" s="143">
        <v>22000</v>
      </c>
      <c r="E823" s="144">
        <v>24000</v>
      </c>
      <c r="F823" s="129"/>
      <c r="G823" s="129"/>
      <c r="H823" s="129"/>
      <c r="I823" s="130"/>
    </row>
    <row r="824" spans="1:9" ht="15.75" x14ac:dyDescent="0.25">
      <c r="A824" s="136"/>
      <c r="C824" s="129"/>
      <c r="D824" s="145"/>
      <c r="E824" s="145"/>
      <c r="F824" s="129"/>
      <c r="G824" s="129"/>
      <c r="H824" s="129"/>
      <c r="I824" s="130"/>
    </row>
    <row r="825" spans="1:9" ht="15.75" x14ac:dyDescent="0.25">
      <c r="A825" s="136"/>
      <c r="C825" s="129"/>
      <c r="D825" s="145"/>
      <c r="E825" s="145"/>
      <c r="F825" s="129"/>
      <c r="G825" s="129"/>
      <c r="H825" s="129"/>
      <c r="I825" s="130"/>
    </row>
    <row r="826" spans="1:9" ht="15.75" x14ac:dyDescent="0.25">
      <c r="A826" s="136"/>
      <c r="C826" s="129"/>
      <c r="D826" s="145"/>
      <c r="E826" s="145"/>
      <c r="F826" s="129"/>
      <c r="G826" s="129"/>
      <c r="H826" s="129"/>
      <c r="I826" s="130"/>
    </row>
    <row r="827" spans="1:9" ht="15.75" x14ac:dyDescent="0.25">
      <c r="A827" s="136"/>
      <c r="C827" s="129"/>
      <c r="D827" s="145"/>
      <c r="E827" s="145"/>
      <c r="F827" s="129"/>
      <c r="G827" s="129"/>
      <c r="H827" s="129"/>
      <c r="I827" s="130"/>
    </row>
    <row r="828" spans="1:9" ht="15.75" x14ac:dyDescent="0.25">
      <c r="A828" s="136"/>
      <c r="C828" s="129"/>
      <c r="D828" s="145"/>
      <c r="E828" s="145"/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5" t="s">
        <v>241</v>
      </c>
      <c r="B850" s="5" t="s">
        <v>242</v>
      </c>
      <c r="C850" s="125"/>
      <c r="D850" s="125"/>
      <c r="E850" s="125"/>
      <c r="F850" s="125"/>
      <c r="G850" s="125"/>
      <c r="H850" s="125"/>
      <c r="I850" s="126"/>
    </row>
    <row r="851" spans="1:9" ht="15.75" x14ac:dyDescent="0.25">
      <c r="A851" s="136"/>
      <c r="B851" s="129"/>
      <c r="C851" s="129"/>
      <c r="D851" s="129"/>
      <c r="E851" s="129"/>
      <c r="F851" s="129"/>
      <c r="G851" s="129"/>
      <c r="H851" s="129"/>
      <c r="I851" s="130"/>
    </row>
    <row r="852" spans="1:9" x14ac:dyDescent="0.25">
      <c r="A852" s="18" t="s">
        <v>10</v>
      </c>
      <c r="B852" s="19" t="str">
        <f>[2]!Table123[[#Headers],[28/04/2025]]</f>
        <v>28/04/2025</v>
      </c>
      <c r="C852" s="19" t="str">
        <f>[2]!Table123[[#Headers],[29/04/2025]]</f>
        <v>29/04/2025</v>
      </c>
      <c r="D852" s="19" t="str">
        <f>[2]!Table123[[#Headers],[30/04/2025]]</f>
        <v>30/04/2025</v>
      </c>
      <c r="E852" s="19" t="str">
        <f>[2]!Table123[[#Headers],[01/05/2025]]</f>
        <v>01/05/2025</v>
      </c>
      <c r="F852" s="19" t="str">
        <f>[2]!Table123[[#Headers],[02/05/2025]]</f>
        <v>02/05/2025</v>
      </c>
      <c r="G852" s="19" t="str">
        <f>[2]!Table123[[#Headers],[03/05/2025]]</f>
        <v>03/05/2025</v>
      </c>
      <c r="H852" s="19" t="str">
        <f>[2]!Table123[[#Headers],[04/05/2025]]</f>
        <v>04/05/2025</v>
      </c>
      <c r="I852" s="130"/>
    </row>
    <row r="853" spans="1:9" x14ac:dyDescent="0.25">
      <c r="A853" s="20" t="s">
        <v>11</v>
      </c>
      <c r="B853" s="21">
        <f>'[2]W-1'!B218</f>
        <v>11</v>
      </c>
      <c r="C853" s="21">
        <f>'[2]W-1'!C218</f>
        <v>11</v>
      </c>
      <c r="D853" s="21">
        <f>'[2]W-1'!D218</f>
        <v>11</v>
      </c>
      <c r="E853" s="21">
        <f>'[2]W-1'!E218</f>
        <v>11</v>
      </c>
      <c r="F853" s="21">
        <f>'[2]W-1'!F218</f>
        <v>11</v>
      </c>
      <c r="G853" s="21">
        <f>'[2]W-1'!G218</f>
        <v>11</v>
      </c>
      <c r="H853" s="21">
        <f>'[2]W-1'!H218</f>
        <v>11</v>
      </c>
      <c r="I853" s="130"/>
    </row>
    <row r="854" spans="1:9" x14ac:dyDescent="0.25">
      <c r="A854" s="20" t="s">
        <v>12</v>
      </c>
      <c r="B854" s="21">
        <f>'[2]W-1'!B219</f>
        <v>40</v>
      </c>
      <c r="C854" s="21">
        <f>'[2]W-1'!C219</f>
        <v>40</v>
      </c>
      <c r="D854" s="21">
        <f>'[2]W-1'!D219</f>
        <v>40</v>
      </c>
      <c r="E854" s="21">
        <f>'[2]W-1'!E219</f>
        <v>40</v>
      </c>
      <c r="F854" s="21">
        <f>'[2]W-1'!F219</f>
        <v>40</v>
      </c>
      <c r="G854" s="21">
        <f>'[2]W-1'!G219</f>
        <v>40</v>
      </c>
      <c r="H854" s="21">
        <f>'[2]W-1'!H219</f>
        <v>40</v>
      </c>
      <c r="I854" s="130"/>
    </row>
    <row r="855" spans="1:9" x14ac:dyDescent="0.25">
      <c r="A855" s="146"/>
      <c r="B855" s="21"/>
      <c r="C855" s="21"/>
      <c r="D855" s="21"/>
      <c r="E855" s="21"/>
      <c r="F855" s="21"/>
      <c r="G855" s="21"/>
      <c r="H855" s="21"/>
      <c r="I855" s="130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0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0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0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0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5" t="s">
        <v>243</v>
      </c>
      <c r="B878" s="5" t="s">
        <v>244</v>
      </c>
      <c r="C878" s="125"/>
      <c r="D878" s="125"/>
      <c r="E878" s="125"/>
      <c r="F878" s="125"/>
      <c r="G878" s="125"/>
      <c r="H878" s="125"/>
      <c r="I878" s="126"/>
    </row>
    <row r="879" spans="1:9" ht="15.75" x14ac:dyDescent="0.25">
      <c r="A879" s="136"/>
      <c r="B879" s="129"/>
      <c r="C879" s="129"/>
      <c r="D879" s="129"/>
      <c r="E879" s="129"/>
      <c r="F879" s="129"/>
      <c r="G879" s="129"/>
      <c r="H879" s="129"/>
      <c r="I879" s="130"/>
    </row>
    <row r="880" spans="1:9" ht="15.75" x14ac:dyDescent="0.25">
      <c r="A880" s="10"/>
      <c r="C880" s="147" t="s">
        <v>245</v>
      </c>
      <c r="D880" s="138" t="s">
        <v>246</v>
      </c>
      <c r="E880" s="138" t="s">
        <v>22</v>
      </c>
      <c r="F880" s="139" t="s">
        <v>33</v>
      </c>
      <c r="G880" s="129"/>
      <c r="H880" s="129"/>
      <c r="I880" s="130"/>
    </row>
    <row r="881" spans="1:9" ht="15.75" x14ac:dyDescent="0.25">
      <c r="A881" s="10"/>
      <c r="C881" s="148">
        <v>1</v>
      </c>
      <c r="D881" s="149"/>
      <c r="E881" s="149"/>
      <c r="F881" s="150"/>
      <c r="G881" s="129"/>
      <c r="H881" s="129"/>
      <c r="I881" s="130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5" t="s">
        <v>247</v>
      </c>
      <c r="B883" s="5" t="s">
        <v>248</v>
      </c>
      <c r="C883" s="125"/>
      <c r="D883" s="125"/>
      <c r="E883" s="125"/>
      <c r="F883" s="125"/>
      <c r="G883" s="125"/>
      <c r="H883" s="125"/>
      <c r="I883" s="126"/>
    </row>
    <row r="884" spans="1:9" x14ac:dyDescent="0.25">
      <c r="A884" s="10"/>
      <c r="I884" s="12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I885" s="12"/>
    </row>
    <row r="886" spans="1:9" ht="15.75" x14ac:dyDescent="0.25">
      <c r="A886" s="10"/>
      <c r="C886" s="148">
        <v>1</v>
      </c>
      <c r="D886" s="149"/>
      <c r="E886" s="149"/>
      <c r="F886" s="150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1" t="s">
        <v>249</v>
      </c>
      <c r="B888" s="152"/>
      <c r="C888" s="152"/>
      <c r="D888" s="152"/>
      <c r="E888" s="152"/>
      <c r="F888" s="152"/>
      <c r="G888" s="152"/>
      <c r="I888" s="34"/>
    </row>
    <row r="889" spans="1:9" ht="16.5" customHeight="1" thickBot="1" x14ac:dyDescent="0.3">
      <c r="A889" s="153" t="s">
        <v>250</v>
      </c>
      <c r="B889" s="154"/>
      <c r="C889" s="154"/>
      <c r="D889" s="154"/>
      <c r="E889" s="154"/>
      <c r="F889" s="154"/>
      <c r="G889" s="154"/>
      <c r="H889" s="26"/>
      <c r="I889" s="155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185" t="s">
        <v>197</v>
      </c>
      <c r="B1" s="167" t="s">
        <v>272</v>
      </c>
      <c r="C1" s="168"/>
      <c r="D1" s="168"/>
      <c r="E1" s="168"/>
      <c r="F1" s="168"/>
      <c r="G1" s="168"/>
      <c r="H1" s="168"/>
      <c r="I1" s="169"/>
    </row>
    <row r="2" spans="1:10" ht="30" customHeight="1" thickBot="1" x14ac:dyDescent="0.3">
      <c r="A2" s="186"/>
      <c r="B2" s="170">
        <v>45775</v>
      </c>
      <c r="C2" s="171"/>
      <c r="D2" s="171"/>
      <c r="E2" s="171"/>
      <c r="F2" s="171"/>
      <c r="G2" s="171"/>
      <c r="H2" s="171"/>
      <c r="I2" s="172"/>
    </row>
    <row r="3" spans="1:10" ht="21" customHeight="1" thickBot="1" x14ac:dyDescent="0.3">
      <c r="A3" s="173" t="s">
        <v>273</v>
      </c>
      <c r="B3" s="174"/>
      <c r="C3" s="174"/>
      <c r="D3" s="174"/>
      <c r="E3" s="174"/>
      <c r="F3" s="174"/>
      <c r="G3" s="174"/>
      <c r="H3" s="174"/>
      <c r="I3" s="175"/>
    </row>
    <row r="4" spans="1:10" ht="15.75" thickBot="1" x14ac:dyDescent="0.3">
      <c r="A4" s="4" t="s">
        <v>274</v>
      </c>
      <c r="B4" s="187" t="s">
        <v>275</v>
      </c>
      <c r="C4" s="188"/>
      <c r="D4" s="188"/>
      <c r="E4" s="188"/>
      <c r="F4" s="188"/>
      <c r="G4" s="189"/>
      <c r="H4" s="190" t="s">
        <v>4</v>
      </c>
      <c r="I4" s="19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276</v>
      </c>
      <c r="B6" s="187" t="s">
        <v>277</v>
      </c>
      <c r="C6" s="188"/>
      <c r="D6" s="188"/>
      <c r="E6" s="188"/>
      <c r="F6" s="188"/>
      <c r="G6" s="189"/>
      <c r="H6" s="13">
        <v>17797.080000000002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278</v>
      </c>
      <c r="B8" s="187" t="s">
        <v>279</v>
      </c>
      <c r="C8" s="188"/>
      <c r="D8" s="188"/>
      <c r="E8" s="188"/>
      <c r="F8" s="188"/>
      <c r="G8" s="188"/>
      <c r="H8" s="18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280</v>
      </c>
      <c r="B10" s="19" t="s">
        <v>409</v>
      </c>
      <c r="C10" s="19" t="s">
        <v>410</v>
      </c>
      <c r="D10" s="19" t="s">
        <v>411</v>
      </c>
      <c r="E10" s="19" t="s">
        <v>412</v>
      </c>
      <c r="F10" s="19" t="s">
        <v>413</v>
      </c>
      <c r="G10" s="19" t="s">
        <v>414</v>
      </c>
      <c r="H10" s="19" t="s">
        <v>415</v>
      </c>
      <c r="I10" s="12"/>
    </row>
    <row r="11" spans="1:10" x14ac:dyDescent="0.25">
      <c r="A11" s="192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92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93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281</v>
      </c>
      <c r="B15" s="187" t="s">
        <v>282</v>
      </c>
      <c r="C15" s="188"/>
      <c r="D15" s="188"/>
      <c r="E15" s="188"/>
      <c r="F15" s="188"/>
      <c r="G15" s="189"/>
      <c r="H15" s="190" t="s">
        <v>7</v>
      </c>
      <c r="I15" s="191"/>
    </row>
    <row r="16" spans="1:10" x14ac:dyDescent="0.25">
      <c r="A16" s="10"/>
      <c r="I16" s="12"/>
    </row>
    <row r="17" spans="1:9" x14ac:dyDescent="0.25">
      <c r="A17" s="10"/>
      <c r="C17" s="19" t="s">
        <v>283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284</v>
      </c>
      <c r="B22" s="187" t="s">
        <v>282</v>
      </c>
      <c r="C22" s="188"/>
      <c r="D22" s="188"/>
      <c r="E22" s="188"/>
      <c r="F22" s="188"/>
      <c r="G22" s="189"/>
      <c r="H22" s="190" t="s">
        <v>7</v>
      </c>
      <c r="I22" s="19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194">
        <v>2025</v>
      </c>
      <c r="D24" s="195"/>
      <c r="E24" s="196"/>
      <c r="F24" s="197"/>
      <c r="I24" s="12"/>
    </row>
    <row r="25" spans="1:9" x14ac:dyDescent="0.25">
      <c r="A25" s="10"/>
      <c r="C25" s="32" t="s">
        <v>283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285</v>
      </c>
      <c r="B79" s="187" t="s">
        <v>286</v>
      </c>
      <c r="C79" s="188"/>
      <c r="D79" s="188"/>
      <c r="E79" s="188"/>
      <c r="F79" s="188"/>
      <c r="G79" s="18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187" t="s">
        <v>287</v>
      </c>
      <c r="B81" s="188"/>
      <c r="C81" s="188"/>
      <c r="D81" s="188"/>
      <c r="E81" s="188"/>
      <c r="F81" s="188"/>
      <c r="G81" s="188"/>
      <c r="H81" s="18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82">
        <v>45773</v>
      </c>
      <c r="D83" s="183"/>
      <c r="E83" s="183"/>
      <c r="F83" s="184"/>
      <c r="G83" s="37"/>
      <c r="I83" s="12"/>
    </row>
    <row r="84" spans="1:9" x14ac:dyDescent="0.25">
      <c r="A84" s="10"/>
      <c r="B84" s="37"/>
      <c r="C84" s="40" t="s">
        <v>288</v>
      </c>
      <c r="D84" s="41" t="s">
        <v>289</v>
      </c>
      <c r="E84" s="41" t="s">
        <v>290</v>
      </c>
      <c r="F84" s="42" t="s">
        <v>291</v>
      </c>
      <c r="G84" s="37"/>
      <c r="I84" s="12"/>
    </row>
    <row r="85" spans="1:9" x14ac:dyDescent="0.25">
      <c r="A85" s="10"/>
      <c r="B85" s="37"/>
      <c r="C85" s="43">
        <v>1</v>
      </c>
      <c r="D85" s="44">
        <v>568.93550660000005</v>
      </c>
      <c r="E85" s="44">
        <v>-15.579999999999984</v>
      </c>
      <c r="F85" s="44">
        <v>584.51550659999998</v>
      </c>
      <c r="G85" s="37"/>
      <c r="I85" s="12"/>
    </row>
    <row r="86" spans="1:9" x14ac:dyDescent="0.25">
      <c r="A86" s="10"/>
      <c r="B86" s="37"/>
      <c r="C86" s="43">
        <v>2</v>
      </c>
      <c r="D86" s="44">
        <v>547.22058354999979</v>
      </c>
      <c r="E86" s="44">
        <v>15.052999999999997</v>
      </c>
      <c r="F86" s="44">
        <v>532.16758354999979</v>
      </c>
      <c r="G86" s="37"/>
      <c r="I86" s="12"/>
    </row>
    <row r="87" spans="1:9" x14ac:dyDescent="0.25">
      <c r="A87" s="10"/>
      <c r="B87" s="37"/>
      <c r="C87" s="43">
        <v>3</v>
      </c>
      <c r="D87" s="44">
        <v>524.69720409000001</v>
      </c>
      <c r="E87" s="44">
        <v>38.266999999999996</v>
      </c>
      <c r="F87" s="44">
        <v>486.43020409000002</v>
      </c>
      <c r="G87" s="37"/>
      <c r="I87" s="12"/>
    </row>
    <row r="88" spans="1:9" x14ac:dyDescent="0.25">
      <c r="A88" s="10"/>
      <c r="B88" s="37"/>
      <c r="C88" s="43">
        <v>4</v>
      </c>
      <c r="D88" s="44">
        <v>506.70405543000004</v>
      </c>
      <c r="E88" s="44">
        <v>9.30600000000004</v>
      </c>
      <c r="F88" s="44">
        <v>497.39805543</v>
      </c>
      <c r="G88" s="37"/>
      <c r="I88" s="12"/>
    </row>
    <row r="89" spans="1:9" x14ac:dyDescent="0.25">
      <c r="A89" s="10"/>
      <c r="B89" s="37"/>
      <c r="C89" s="43">
        <v>5</v>
      </c>
      <c r="D89" s="44">
        <v>517.18772014000001</v>
      </c>
      <c r="E89" s="44">
        <v>16.371999999999957</v>
      </c>
      <c r="F89" s="44">
        <v>500.81572014000005</v>
      </c>
      <c r="G89" s="37"/>
      <c r="I89" s="12"/>
    </row>
    <row r="90" spans="1:9" x14ac:dyDescent="0.25">
      <c r="A90" s="10"/>
      <c r="B90" s="37"/>
      <c r="C90" s="43">
        <v>6</v>
      </c>
      <c r="D90" s="44">
        <v>597.79879220000009</v>
      </c>
      <c r="E90" s="44">
        <v>59.483999999999924</v>
      </c>
      <c r="F90" s="44">
        <v>538.31479220000017</v>
      </c>
      <c r="G90" s="37"/>
      <c r="I90" s="12"/>
    </row>
    <row r="91" spans="1:9" x14ac:dyDescent="0.25">
      <c r="A91" s="10"/>
      <c r="B91" s="37"/>
      <c r="C91" s="43">
        <v>7</v>
      </c>
      <c r="D91" s="44">
        <v>671.67426740999997</v>
      </c>
      <c r="E91" s="44">
        <v>55.001000000000033</v>
      </c>
      <c r="F91" s="44">
        <v>616.67326740999988</v>
      </c>
      <c r="G91" s="37"/>
      <c r="I91" s="12"/>
    </row>
    <row r="92" spans="1:9" x14ac:dyDescent="0.25">
      <c r="A92" s="10"/>
      <c r="B92" s="37"/>
      <c r="C92" s="43">
        <v>8</v>
      </c>
      <c r="D92" s="44">
        <v>692.90367652000009</v>
      </c>
      <c r="E92" s="44">
        <v>-51.906000000000006</v>
      </c>
      <c r="F92" s="44">
        <v>744.80967652000004</v>
      </c>
      <c r="G92" s="37"/>
      <c r="I92" s="12"/>
    </row>
    <row r="93" spans="1:9" x14ac:dyDescent="0.25">
      <c r="A93" s="10"/>
      <c r="B93" s="37"/>
      <c r="C93" s="43">
        <v>9</v>
      </c>
      <c r="D93" s="44">
        <v>836.82129359999976</v>
      </c>
      <c r="E93" s="44">
        <v>-34.016999999999996</v>
      </c>
      <c r="F93" s="44">
        <v>870.83829359999982</v>
      </c>
      <c r="G93" s="37"/>
      <c r="I93" s="12"/>
    </row>
    <row r="94" spans="1:9" x14ac:dyDescent="0.25">
      <c r="A94" s="10"/>
      <c r="B94" s="37"/>
      <c r="C94" s="43">
        <v>10</v>
      </c>
      <c r="D94" s="44">
        <v>915.46525247000011</v>
      </c>
      <c r="E94" s="44">
        <v>-9.452000000000055</v>
      </c>
      <c r="F94" s="44">
        <v>924.91725247000022</v>
      </c>
      <c r="G94" s="37"/>
      <c r="I94" s="12"/>
    </row>
    <row r="95" spans="1:9" x14ac:dyDescent="0.25">
      <c r="A95" s="10"/>
      <c r="B95" s="37"/>
      <c r="C95" s="43">
        <v>11</v>
      </c>
      <c r="D95" s="44">
        <v>904.35061112999995</v>
      </c>
      <c r="E95" s="44">
        <v>-37.088999999999999</v>
      </c>
      <c r="F95" s="44">
        <v>941.43961113</v>
      </c>
      <c r="G95" s="37"/>
      <c r="I95" s="12"/>
    </row>
    <row r="96" spans="1:9" x14ac:dyDescent="0.25">
      <c r="A96" s="10"/>
      <c r="B96" s="37"/>
      <c r="C96" s="43">
        <v>12</v>
      </c>
      <c r="D96" s="44">
        <v>864.00649963999956</v>
      </c>
      <c r="E96" s="44">
        <v>-76.546000000000049</v>
      </c>
      <c r="F96" s="44">
        <v>940.55249963999961</v>
      </c>
      <c r="G96" s="37"/>
      <c r="I96" s="12"/>
    </row>
    <row r="97" spans="1:9" x14ac:dyDescent="0.25">
      <c r="A97" s="10"/>
      <c r="B97" s="37"/>
      <c r="C97" s="43">
        <v>13</v>
      </c>
      <c r="D97" s="44">
        <v>839.14791990000026</v>
      </c>
      <c r="E97" s="44">
        <v>-68.519000000000005</v>
      </c>
      <c r="F97" s="44">
        <v>907.66691990000027</v>
      </c>
      <c r="G97" s="37"/>
      <c r="I97" s="12"/>
    </row>
    <row r="98" spans="1:9" x14ac:dyDescent="0.25">
      <c r="A98" s="10"/>
      <c r="B98" s="37"/>
      <c r="C98" s="43">
        <v>14</v>
      </c>
      <c r="D98" s="44">
        <v>791.77812320999999</v>
      </c>
      <c r="E98" s="44">
        <v>-94.199000000000012</v>
      </c>
      <c r="F98" s="44">
        <v>885.97712320999995</v>
      </c>
      <c r="G98" s="37"/>
      <c r="I98" s="12"/>
    </row>
    <row r="99" spans="1:9" x14ac:dyDescent="0.25">
      <c r="A99" s="10"/>
      <c r="B99" s="37"/>
      <c r="C99" s="43">
        <v>15</v>
      </c>
      <c r="D99" s="44">
        <v>812.38059465000026</v>
      </c>
      <c r="E99" s="44">
        <v>-34.067000000000007</v>
      </c>
      <c r="F99" s="44">
        <v>846.44759465000027</v>
      </c>
      <c r="G99" s="37"/>
      <c r="I99" s="12"/>
    </row>
    <row r="100" spans="1:9" x14ac:dyDescent="0.25">
      <c r="A100" s="10"/>
      <c r="B100" s="37"/>
      <c r="C100" s="43">
        <v>16</v>
      </c>
      <c r="D100" s="44">
        <v>770.17857839999999</v>
      </c>
      <c r="E100" s="44">
        <v>-31.461999999999989</v>
      </c>
      <c r="F100" s="44">
        <v>801.64057839999998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687.07390389999989</v>
      </c>
      <c r="E101" s="44">
        <v>-99.973000000000013</v>
      </c>
      <c r="F101" s="44">
        <v>787.04690389999996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749.39521889000002</v>
      </c>
      <c r="E102" s="44">
        <v>-75.378000000000043</v>
      </c>
      <c r="F102" s="44">
        <v>824.77321889000007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1023.3484242000004</v>
      </c>
      <c r="E103" s="44">
        <v>153.43200000000002</v>
      </c>
      <c r="F103" s="44">
        <v>869.91642420000039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1092.3092316399998</v>
      </c>
      <c r="E104" s="44">
        <v>144.24399999999997</v>
      </c>
      <c r="F104" s="44">
        <v>948.06523163999987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1161.0907875800001</v>
      </c>
      <c r="E105" s="44">
        <v>156.90699999999998</v>
      </c>
      <c r="F105" s="44">
        <v>1004.1837875800002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1083.2392860499997</v>
      </c>
      <c r="E106" s="44">
        <v>167.44499999999994</v>
      </c>
      <c r="F106" s="44">
        <v>915.79428604999976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776.08581682999989</v>
      </c>
      <c r="E107" s="44">
        <v>-32.006000000000029</v>
      </c>
      <c r="F107" s="44">
        <v>808.09181682999997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639.09246493000001</v>
      </c>
      <c r="E108" s="44">
        <v>-55.83499999999998</v>
      </c>
      <c r="F108" s="44">
        <v>694.92746493000004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292</v>
      </c>
      <c r="B110" s="187" t="s">
        <v>293</v>
      </c>
      <c r="C110" s="188"/>
      <c r="D110" s="188"/>
      <c r="E110" s="188"/>
      <c r="F110" s="188"/>
      <c r="G110" s="188"/>
      <c r="H110" s="188"/>
      <c r="I110" s="189"/>
    </row>
    <row r="111" spans="1:9" x14ac:dyDescent="0.25">
      <c r="A111" s="10"/>
      <c r="I111" s="12"/>
    </row>
    <row r="112" spans="1:9" x14ac:dyDescent="0.25">
      <c r="A112" s="10"/>
      <c r="B112" s="48" t="s">
        <v>294</v>
      </c>
      <c r="C112" s="49" t="s">
        <v>295</v>
      </c>
      <c r="D112" s="49" t="s">
        <v>296</v>
      </c>
      <c r="E112" s="49" t="s">
        <v>297</v>
      </c>
      <c r="F112" s="49" t="s">
        <v>298</v>
      </c>
      <c r="G112" s="50" t="s">
        <v>299</v>
      </c>
      <c r="I112" s="12"/>
    </row>
    <row r="113" spans="1:9" x14ac:dyDescent="0.25">
      <c r="A113" s="10"/>
      <c r="B113" s="198" t="s">
        <v>98</v>
      </c>
      <c r="C113" s="51">
        <v>45775</v>
      </c>
      <c r="D113" s="51">
        <v>45776</v>
      </c>
      <c r="E113" s="22"/>
      <c r="F113" s="22"/>
      <c r="G113" s="22" t="s">
        <v>300</v>
      </c>
      <c r="I113" s="12"/>
    </row>
    <row r="114" spans="1:9" x14ac:dyDescent="0.25">
      <c r="A114" s="10"/>
      <c r="B114" s="199" t="s">
        <v>98</v>
      </c>
      <c r="C114" s="200">
        <v>45958</v>
      </c>
      <c r="D114" s="200">
        <v>45959</v>
      </c>
      <c r="E114" s="201"/>
      <c r="F114" s="201"/>
      <c r="G114" s="22" t="s">
        <v>300</v>
      </c>
      <c r="I114" s="12"/>
    </row>
    <row r="115" spans="1:9" x14ac:dyDescent="0.25">
      <c r="A115" s="10"/>
      <c r="B115" s="199" t="s">
        <v>267</v>
      </c>
      <c r="C115" s="200">
        <v>45726</v>
      </c>
      <c r="D115" s="200">
        <v>45728</v>
      </c>
      <c r="E115" s="201"/>
      <c r="F115" s="201"/>
      <c r="G115" s="22" t="s">
        <v>300</v>
      </c>
      <c r="I115" s="12"/>
    </row>
    <row r="116" spans="1:9" x14ac:dyDescent="0.25">
      <c r="A116" s="10"/>
      <c r="B116" s="199" t="s">
        <v>268</v>
      </c>
      <c r="C116" s="200">
        <v>45783</v>
      </c>
      <c r="D116" s="200">
        <v>45785</v>
      </c>
      <c r="E116" s="201"/>
      <c r="F116" s="201"/>
      <c r="G116" s="22" t="s">
        <v>300</v>
      </c>
      <c r="I116" s="12"/>
    </row>
    <row r="117" spans="1:9" ht="18" customHeight="1" x14ac:dyDescent="0.25">
      <c r="A117" s="10"/>
      <c r="B117" s="199" t="s">
        <v>268</v>
      </c>
      <c r="C117" s="200">
        <v>45960</v>
      </c>
      <c r="D117" s="200">
        <v>45961</v>
      </c>
      <c r="E117" s="201"/>
      <c r="F117" s="201"/>
      <c r="G117" s="22" t="s">
        <v>300</v>
      </c>
      <c r="I117" s="12"/>
    </row>
    <row r="118" spans="1:9" ht="18.75" customHeight="1" x14ac:dyDescent="0.25">
      <c r="A118" s="10"/>
      <c r="B118" s="199" t="s">
        <v>269</v>
      </c>
      <c r="C118" s="200">
        <v>45936</v>
      </c>
      <c r="D118" s="200">
        <v>45942</v>
      </c>
      <c r="E118" s="201"/>
      <c r="F118" s="201"/>
      <c r="G118" s="22" t="s">
        <v>300</v>
      </c>
      <c r="I118" s="12"/>
    </row>
    <row r="119" spans="1:9" ht="20.25" customHeight="1" x14ac:dyDescent="0.25">
      <c r="A119" s="10"/>
      <c r="B119" s="199" t="s">
        <v>96</v>
      </c>
      <c r="C119" s="200">
        <v>45929</v>
      </c>
      <c r="D119" s="200">
        <v>45948</v>
      </c>
      <c r="E119" s="201"/>
      <c r="F119" s="201"/>
      <c r="G119" s="22" t="s">
        <v>300</v>
      </c>
      <c r="I119" s="12"/>
    </row>
    <row r="120" spans="1:9" ht="21" customHeight="1" x14ac:dyDescent="0.25">
      <c r="A120" s="10"/>
      <c r="C120" s="202"/>
      <c r="D120" s="202"/>
      <c r="E120" s="203"/>
      <c r="F120" s="203"/>
      <c r="G120" s="158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301</v>
      </c>
      <c r="B123" s="187" t="s">
        <v>302</v>
      </c>
      <c r="C123" s="188"/>
      <c r="D123" s="188"/>
      <c r="E123" s="188"/>
      <c r="F123" s="188"/>
      <c r="G123" s="188"/>
      <c r="H123" s="188"/>
      <c r="I123" s="189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294</v>
      </c>
      <c r="C125" s="49" t="s">
        <v>295</v>
      </c>
      <c r="D125" s="49" t="s">
        <v>296</v>
      </c>
      <c r="E125" s="49" t="s">
        <v>297</v>
      </c>
      <c r="F125" s="49" t="s">
        <v>298</v>
      </c>
      <c r="G125" s="50" t="s">
        <v>299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303</v>
      </c>
      <c r="B128" s="187" t="s">
        <v>304</v>
      </c>
      <c r="C128" s="188"/>
      <c r="D128" s="188"/>
      <c r="E128" s="188"/>
      <c r="F128" s="188"/>
      <c r="G128" s="189"/>
      <c r="H128" s="190" t="s">
        <v>77</v>
      </c>
      <c r="I128" s="19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305</v>
      </c>
      <c r="B130" s="187" t="s">
        <v>306</v>
      </c>
      <c r="C130" s="188"/>
      <c r="D130" s="188"/>
      <c r="E130" s="188"/>
      <c r="F130" s="188"/>
      <c r="G130" s="189"/>
      <c r="H130" s="190" t="s">
        <v>77</v>
      </c>
      <c r="I130" s="19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307</v>
      </c>
      <c r="B132" s="204" t="s">
        <v>308</v>
      </c>
      <c r="C132" s="205"/>
      <c r="D132" s="205"/>
      <c r="E132" s="205"/>
      <c r="F132" s="205"/>
      <c r="G132" s="205"/>
      <c r="H132" s="205"/>
      <c r="I132" s="20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294</v>
      </c>
      <c r="C134" s="61" t="s">
        <v>297</v>
      </c>
      <c r="D134" s="61" t="s">
        <v>309</v>
      </c>
      <c r="E134" s="61" t="s">
        <v>310</v>
      </c>
      <c r="F134" s="61" t="s">
        <v>299</v>
      </c>
      <c r="G134" s="62" t="s">
        <v>311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312</v>
      </c>
      <c r="B137" s="204" t="s">
        <v>313</v>
      </c>
      <c r="C137" s="205"/>
      <c r="D137" s="205"/>
      <c r="E137" s="205"/>
      <c r="F137" s="205"/>
      <c r="G137" s="205"/>
      <c r="H137" s="205"/>
      <c r="I137" s="20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314</v>
      </c>
      <c r="B142" s="204" t="s">
        <v>315</v>
      </c>
      <c r="C142" s="205"/>
      <c r="D142" s="205"/>
      <c r="E142" s="205"/>
      <c r="F142" s="205"/>
      <c r="G142" s="205"/>
      <c r="H142" s="205"/>
      <c r="I142" s="206"/>
    </row>
    <row r="143" spans="1:9" x14ac:dyDescent="0.25">
      <c r="A143" s="10"/>
      <c r="I143" s="12"/>
    </row>
    <row r="144" spans="1:9" ht="30" x14ac:dyDescent="0.25">
      <c r="A144" s="10"/>
      <c r="B144" s="60" t="s">
        <v>294</v>
      </c>
      <c r="C144" s="61" t="s">
        <v>297</v>
      </c>
      <c r="D144" s="61" t="s">
        <v>309</v>
      </c>
      <c r="E144" s="61" t="s">
        <v>310</v>
      </c>
      <c r="F144" s="61" t="s">
        <v>299</v>
      </c>
      <c r="G144" s="62" t="s">
        <v>311</v>
      </c>
      <c r="I144" s="12"/>
    </row>
    <row r="145" spans="1:9" x14ac:dyDescent="0.25">
      <c r="A145" s="10"/>
      <c r="B145" s="66" t="s">
        <v>316</v>
      </c>
      <c r="C145" s="66" t="s">
        <v>53</v>
      </c>
      <c r="D145" s="66">
        <v>125</v>
      </c>
      <c r="E145" s="66" t="s">
        <v>54</v>
      </c>
      <c r="F145" s="207" t="s">
        <v>317</v>
      </c>
      <c r="G145" s="66" t="s">
        <v>257</v>
      </c>
      <c r="I145" s="12"/>
    </row>
    <row r="146" spans="1:9" x14ac:dyDescent="0.25">
      <c r="A146" s="10"/>
      <c r="B146" s="66" t="s">
        <v>318</v>
      </c>
      <c r="C146" s="66" t="s">
        <v>53</v>
      </c>
      <c r="D146" s="66">
        <v>125</v>
      </c>
      <c r="E146" s="66" t="s">
        <v>54</v>
      </c>
      <c r="F146" s="207" t="s">
        <v>317</v>
      </c>
      <c r="G146" s="66" t="s">
        <v>258</v>
      </c>
      <c r="I146" s="12"/>
    </row>
    <row r="147" spans="1:9" ht="15.75" customHeight="1" x14ac:dyDescent="0.25">
      <c r="A147" s="10"/>
      <c r="B147" s="66" t="s">
        <v>319</v>
      </c>
      <c r="C147" s="66" t="s">
        <v>56</v>
      </c>
      <c r="D147" s="66">
        <v>150</v>
      </c>
      <c r="E147" s="66" t="s">
        <v>54</v>
      </c>
      <c r="F147" s="207" t="s">
        <v>317</v>
      </c>
      <c r="G147" s="66" t="s">
        <v>259</v>
      </c>
      <c r="I147" s="12"/>
    </row>
    <row r="148" spans="1:9" x14ac:dyDescent="0.25">
      <c r="A148" s="10"/>
      <c r="B148" s="66" t="s">
        <v>320</v>
      </c>
      <c r="C148" s="66" t="s">
        <v>56</v>
      </c>
      <c r="D148" s="66">
        <v>150</v>
      </c>
      <c r="E148" s="66" t="s">
        <v>54</v>
      </c>
      <c r="F148" s="207" t="s">
        <v>317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321</v>
      </c>
      <c r="B150" s="204" t="s">
        <v>322</v>
      </c>
      <c r="C150" s="205"/>
      <c r="D150" s="205"/>
      <c r="E150" s="205"/>
      <c r="F150" s="205"/>
      <c r="G150" s="205"/>
      <c r="H150" s="205"/>
      <c r="I150" s="20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294</v>
      </c>
      <c r="C152" s="61" t="s">
        <v>297</v>
      </c>
      <c r="D152" s="61" t="s">
        <v>309</v>
      </c>
      <c r="E152" s="61" t="s">
        <v>310</v>
      </c>
      <c r="F152" s="61" t="s">
        <v>299</v>
      </c>
      <c r="G152" s="62" t="s">
        <v>311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323</v>
      </c>
      <c r="B155" s="204" t="s">
        <v>324</v>
      </c>
      <c r="C155" s="205"/>
      <c r="D155" s="205"/>
      <c r="E155" s="205"/>
      <c r="F155" s="205"/>
      <c r="G155" s="205"/>
      <c r="H155" s="205"/>
      <c r="I155" s="206"/>
    </row>
    <row r="156" spans="1:9" ht="15.75" customHeight="1" x14ac:dyDescent="0.25">
      <c r="A156" s="10"/>
      <c r="I156" s="12"/>
    </row>
    <row r="157" spans="1:9" x14ac:dyDescent="0.25">
      <c r="A157" s="10"/>
      <c r="C157" s="208" t="s">
        <v>325</v>
      </c>
      <c r="D157" s="208" t="s">
        <v>326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209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209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209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209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209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209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323</v>
      </c>
      <c r="B165" s="204" t="s">
        <v>327</v>
      </c>
      <c r="C165" s="205"/>
      <c r="D165" s="205"/>
      <c r="E165" s="205"/>
      <c r="F165" s="205"/>
      <c r="G165" s="205"/>
      <c r="H165" s="205"/>
      <c r="I165" s="206"/>
    </row>
    <row r="166" spans="1:9" x14ac:dyDescent="0.25">
      <c r="A166" s="10"/>
      <c r="I166" s="12"/>
    </row>
    <row r="167" spans="1:9" x14ac:dyDescent="0.25">
      <c r="A167" s="10"/>
      <c r="C167" s="32" t="s">
        <v>325</v>
      </c>
      <c r="D167" s="32" t="s">
        <v>326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323</v>
      </c>
      <c r="B175" s="204" t="s">
        <v>328</v>
      </c>
      <c r="C175" s="205"/>
      <c r="D175" s="205"/>
      <c r="E175" s="205"/>
      <c r="F175" s="205"/>
      <c r="G175" s="206"/>
      <c r="H175" s="190" t="s">
        <v>77</v>
      </c>
      <c r="I175" s="19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325</v>
      </c>
      <c r="D177" s="32" t="s">
        <v>326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323</v>
      </c>
      <c r="B185" s="204" t="s">
        <v>329</v>
      </c>
      <c r="C185" s="205"/>
      <c r="D185" s="205"/>
      <c r="E185" s="205"/>
      <c r="F185" s="205"/>
      <c r="G185" s="205"/>
      <c r="H185" s="205"/>
      <c r="I185" s="206"/>
    </row>
    <row r="186" spans="1:9" x14ac:dyDescent="0.25">
      <c r="A186" s="10"/>
      <c r="I186" s="12"/>
    </row>
    <row r="187" spans="1:9" x14ac:dyDescent="0.25">
      <c r="A187" s="10"/>
      <c r="C187" s="32" t="s">
        <v>325</v>
      </c>
      <c r="D187" s="32" t="s">
        <v>326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323</v>
      </c>
      <c r="B195" s="204" t="s">
        <v>330</v>
      </c>
      <c r="C195" s="205"/>
      <c r="D195" s="205"/>
      <c r="E195" s="205"/>
      <c r="F195" s="205"/>
      <c r="G195" s="205"/>
      <c r="H195" s="205"/>
      <c r="I195" s="206"/>
    </row>
    <row r="196" spans="1:9" x14ac:dyDescent="0.25">
      <c r="A196" s="10"/>
      <c r="I196" s="12"/>
    </row>
    <row r="197" spans="1:9" x14ac:dyDescent="0.25">
      <c r="A197" s="10"/>
      <c r="C197" s="32" t="s">
        <v>325</v>
      </c>
      <c r="D197" s="32" t="s">
        <v>326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323</v>
      </c>
      <c r="B205" s="204" t="s">
        <v>331</v>
      </c>
      <c r="C205" s="205"/>
      <c r="D205" s="205"/>
      <c r="E205" s="205"/>
      <c r="F205" s="205"/>
      <c r="G205" s="206"/>
      <c r="H205" s="190" t="s">
        <v>77</v>
      </c>
      <c r="I205" s="19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325</v>
      </c>
      <c r="D207" s="32" t="s">
        <v>326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323</v>
      </c>
      <c r="B216" s="204" t="s">
        <v>332</v>
      </c>
      <c r="C216" s="205"/>
      <c r="D216" s="205"/>
      <c r="E216" s="205"/>
      <c r="F216" s="205"/>
      <c r="G216" s="205"/>
      <c r="H216" s="205"/>
      <c r="I216" s="206"/>
    </row>
    <row r="217" spans="1:9" x14ac:dyDescent="0.25">
      <c r="A217" s="10"/>
      <c r="I217" s="12"/>
    </row>
    <row r="218" spans="1:9" x14ac:dyDescent="0.25">
      <c r="A218" s="10"/>
      <c r="C218" s="32" t="s">
        <v>325</v>
      </c>
      <c r="D218" s="32" t="s">
        <v>326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323</v>
      </c>
      <c r="B226" s="204" t="s">
        <v>333</v>
      </c>
      <c r="C226" s="205"/>
      <c r="D226" s="205"/>
      <c r="E226" s="205"/>
      <c r="F226" s="205"/>
      <c r="G226" s="205"/>
      <c r="H226" s="205"/>
      <c r="I226" s="206"/>
    </row>
    <row r="227" spans="1:9" x14ac:dyDescent="0.25">
      <c r="A227" s="10"/>
      <c r="I227" s="12"/>
    </row>
    <row r="228" spans="1:9" x14ac:dyDescent="0.25">
      <c r="A228" s="10"/>
      <c r="C228" s="32" t="s">
        <v>325</v>
      </c>
      <c r="D228" s="32" t="s">
        <v>326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323</v>
      </c>
      <c r="B236" s="204" t="s">
        <v>334</v>
      </c>
      <c r="C236" s="205"/>
      <c r="D236" s="205"/>
      <c r="E236" s="205"/>
      <c r="F236" s="205"/>
      <c r="G236" s="206"/>
      <c r="H236" s="190" t="s">
        <v>77</v>
      </c>
      <c r="I236" s="19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323</v>
      </c>
      <c r="B238" s="204" t="s">
        <v>335</v>
      </c>
      <c r="C238" s="205"/>
      <c r="D238" s="205"/>
      <c r="E238" s="205"/>
      <c r="F238" s="205"/>
      <c r="G238" s="206"/>
      <c r="H238" s="190" t="s">
        <v>77</v>
      </c>
      <c r="I238" s="19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323</v>
      </c>
      <c r="B240" s="187" t="s">
        <v>336</v>
      </c>
      <c r="C240" s="188"/>
      <c r="D240" s="188"/>
      <c r="E240" s="188"/>
      <c r="F240" s="188"/>
      <c r="G240" s="188"/>
      <c r="H240" s="188"/>
      <c r="I240" s="189"/>
    </row>
    <row r="241" spans="1:9" x14ac:dyDescent="0.25">
      <c r="A241" s="10"/>
      <c r="I241" s="12"/>
    </row>
    <row r="242" spans="1:9" x14ac:dyDescent="0.25">
      <c r="A242" s="10"/>
      <c r="C242" s="32" t="s">
        <v>325</v>
      </c>
      <c r="D242" s="32" t="s">
        <v>326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323</v>
      </c>
      <c r="B250" s="204" t="s">
        <v>337</v>
      </c>
      <c r="C250" s="205"/>
      <c r="D250" s="205"/>
      <c r="E250" s="205"/>
      <c r="F250" s="205"/>
      <c r="G250" s="206"/>
      <c r="H250" s="190" t="s">
        <v>77</v>
      </c>
      <c r="I250" s="191"/>
    </row>
    <row r="251" spans="1:9" ht="15.75" thickBot="1" x14ac:dyDescent="0.3">
      <c r="A251" s="10"/>
      <c r="I251" s="12"/>
    </row>
    <row r="252" spans="1:9" ht="15.75" thickBot="1" x14ac:dyDescent="0.3">
      <c r="A252" s="4" t="s">
        <v>338</v>
      </c>
      <c r="B252" s="204" t="s">
        <v>339</v>
      </c>
      <c r="C252" s="205"/>
      <c r="D252" s="205"/>
      <c r="E252" s="205"/>
      <c r="F252" s="205"/>
      <c r="G252" s="206"/>
      <c r="H252" s="190" t="s">
        <v>4</v>
      </c>
      <c r="I252" s="191"/>
    </row>
    <row r="253" spans="1:9" ht="15.75" customHeight="1" x14ac:dyDescent="0.25">
      <c r="A253" s="10"/>
      <c r="I253" s="12"/>
    </row>
    <row r="254" spans="1:9" x14ac:dyDescent="0.25">
      <c r="A254" s="72" t="s">
        <v>288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 x14ac:dyDescent="0.25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 x14ac:dyDescent="0.25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 x14ac:dyDescent="0.25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 x14ac:dyDescent="0.25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 x14ac:dyDescent="0.25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 x14ac:dyDescent="0.25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 x14ac:dyDescent="0.25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 x14ac:dyDescent="0.25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 x14ac:dyDescent="0.25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 x14ac:dyDescent="0.25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 x14ac:dyDescent="0.25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 x14ac:dyDescent="0.25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 x14ac:dyDescent="0.25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 x14ac:dyDescent="0.25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 x14ac:dyDescent="0.25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 x14ac:dyDescent="0.25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 x14ac:dyDescent="0.25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 x14ac:dyDescent="0.25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 x14ac:dyDescent="0.25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 x14ac:dyDescent="0.25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 x14ac:dyDescent="0.25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 x14ac:dyDescent="0.25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 x14ac:dyDescent="0.25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 x14ac:dyDescent="0.25">
      <c r="A279" s="210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340</v>
      </c>
      <c r="B282" s="187" t="s">
        <v>341</v>
      </c>
      <c r="C282" s="188"/>
      <c r="D282" s="188"/>
      <c r="E282" s="188"/>
      <c r="F282" s="188"/>
      <c r="G282" s="188"/>
      <c r="H282" s="188"/>
      <c r="I282" s="18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294</v>
      </c>
      <c r="D284" s="80" t="s">
        <v>342</v>
      </c>
      <c r="E284" s="81" t="s">
        <v>343</v>
      </c>
      <c r="F284" s="37"/>
      <c r="G284" s="37"/>
      <c r="I284" s="12"/>
    </row>
    <row r="285" spans="1:9" ht="15.75" customHeight="1" x14ac:dyDescent="0.25">
      <c r="A285" s="10"/>
      <c r="C285" s="82" t="s">
        <v>344</v>
      </c>
      <c r="D285" s="83" t="s">
        <v>345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345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345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346</v>
      </c>
      <c r="D288" s="83" t="s">
        <v>345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345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347</v>
      </c>
      <c r="B291" s="204" t="s">
        <v>348</v>
      </c>
      <c r="C291" s="205"/>
      <c r="D291" s="205"/>
      <c r="E291" s="205"/>
      <c r="F291" s="205"/>
      <c r="G291" s="206"/>
      <c r="H291" s="190" t="s">
        <v>77</v>
      </c>
      <c r="I291" s="19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349</v>
      </c>
      <c r="B293" s="204" t="s">
        <v>350</v>
      </c>
      <c r="C293" s="205"/>
      <c r="D293" s="205"/>
      <c r="E293" s="205"/>
      <c r="F293" s="205"/>
      <c r="G293" s="206"/>
      <c r="H293" s="190" t="s">
        <v>77</v>
      </c>
      <c r="I293" s="19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351</v>
      </c>
      <c r="B295" s="204" t="s">
        <v>352</v>
      </c>
      <c r="C295" s="205"/>
      <c r="D295" s="205"/>
      <c r="E295" s="205"/>
      <c r="F295" s="205"/>
      <c r="G295" s="206"/>
      <c r="H295" s="190" t="s">
        <v>77</v>
      </c>
      <c r="I295" s="19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353</v>
      </c>
      <c r="B297" s="204" t="s">
        <v>354</v>
      </c>
      <c r="C297" s="205"/>
      <c r="D297" s="205"/>
      <c r="E297" s="205"/>
      <c r="F297" s="205"/>
      <c r="G297" s="205"/>
      <c r="H297" s="205"/>
      <c r="I297" s="20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355</v>
      </c>
      <c r="D299" s="92" t="s">
        <v>356</v>
      </c>
      <c r="E299" s="93" t="s">
        <v>343</v>
      </c>
      <c r="F299" s="94" t="s">
        <v>357</v>
      </c>
      <c r="G299" s="93" t="s">
        <v>358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359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.75" thickBot="1" x14ac:dyDescent="0.3">
      <c r="A340" s="89"/>
      <c r="B340" s="95"/>
      <c r="C340" s="99"/>
      <c r="D340" s="95"/>
      <c r="I340" s="12"/>
    </row>
    <row r="341" spans="1:9" ht="15.75" customHeight="1" thickBot="1" x14ac:dyDescent="0.3">
      <c r="A341" s="4" t="s">
        <v>360</v>
      </c>
      <c r="B341" s="204" t="s">
        <v>361</v>
      </c>
      <c r="C341" s="205"/>
      <c r="D341" s="205"/>
      <c r="E341" s="205"/>
      <c r="F341" s="205"/>
      <c r="G341" s="205"/>
      <c r="H341" s="205"/>
      <c r="I341" s="206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82">
        <v>45775</v>
      </c>
      <c r="E343" s="184"/>
      <c r="I343" s="12"/>
    </row>
    <row r="344" spans="1:9" x14ac:dyDescent="0.25">
      <c r="A344" s="10"/>
      <c r="D344" s="32" t="s">
        <v>288</v>
      </c>
      <c r="E344" s="71" t="s">
        <v>362</v>
      </c>
      <c r="I344" s="12"/>
    </row>
    <row r="345" spans="1:9" x14ac:dyDescent="0.25">
      <c r="A345" s="10"/>
      <c r="D345" s="28" t="s">
        <v>155</v>
      </c>
      <c r="E345" s="100">
        <v>600.16</v>
      </c>
      <c r="I345" s="12"/>
    </row>
    <row r="346" spans="1:9" x14ac:dyDescent="0.25">
      <c r="A346" s="10"/>
      <c r="D346" s="28" t="s">
        <v>156</v>
      </c>
      <c r="E346" s="100">
        <v>500.46</v>
      </c>
      <c r="I346" s="12"/>
    </row>
    <row r="347" spans="1:9" x14ac:dyDescent="0.25">
      <c r="A347" s="10"/>
      <c r="D347" s="28" t="s">
        <v>157</v>
      </c>
      <c r="E347" s="100">
        <v>476.48</v>
      </c>
      <c r="I347" s="12"/>
    </row>
    <row r="348" spans="1:9" x14ac:dyDescent="0.25">
      <c r="A348" s="10"/>
      <c r="D348" s="28" t="s">
        <v>158</v>
      </c>
      <c r="E348" s="100">
        <v>474.7</v>
      </c>
      <c r="I348" s="12"/>
    </row>
    <row r="349" spans="1:9" x14ac:dyDescent="0.25">
      <c r="A349" s="10"/>
      <c r="D349" s="28" t="s">
        <v>159</v>
      </c>
      <c r="E349" s="100">
        <v>539.57000000000005</v>
      </c>
      <c r="I349" s="12"/>
    </row>
    <row r="350" spans="1:9" x14ac:dyDescent="0.25">
      <c r="A350" s="10"/>
      <c r="D350" s="28" t="s">
        <v>160</v>
      </c>
      <c r="E350" s="100">
        <v>653.48</v>
      </c>
      <c r="I350" s="12"/>
    </row>
    <row r="351" spans="1:9" x14ac:dyDescent="0.25">
      <c r="A351" s="10"/>
      <c r="D351" s="28" t="s">
        <v>161</v>
      </c>
      <c r="E351" s="100">
        <v>775.33</v>
      </c>
      <c r="I351" s="12"/>
    </row>
    <row r="352" spans="1:9" x14ac:dyDescent="0.25">
      <c r="A352" s="10"/>
      <c r="D352" s="28" t="s">
        <v>162</v>
      </c>
      <c r="E352" s="100">
        <v>882.79</v>
      </c>
      <c r="I352" s="12"/>
    </row>
    <row r="353" spans="1:9" ht="15.75" customHeight="1" x14ac:dyDescent="0.25">
      <c r="A353" s="10"/>
      <c r="D353" s="28" t="s">
        <v>163</v>
      </c>
      <c r="E353" s="100">
        <v>917.99</v>
      </c>
      <c r="I353" s="12"/>
    </row>
    <row r="354" spans="1:9" x14ac:dyDescent="0.25">
      <c r="A354" s="10"/>
      <c r="D354" s="28" t="s">
        <v>164</v>
      </c>
      <c r="E354" s="100">
        <v>887.8</v>
      </c>
      <c r="I354" s="12"/>
    </row>
    <row r="355" spans="1:9" ht="15.75" customHeight="1" x14ac:dyDescent="0.25">
      <c r="A355" s="10"/>
      <c r="D355" s="28" t="s">
        <v>165</v>
      </c>
      <c r="E355" s="100">
        <v>832.46</v>
      </c>
      <c r="I355" s="12"/>
    </row>
    <row r="356" spans="1:9" x14ac:dyDescent="0.25">
      <c r="A356" s="10"/>
      <c r="D356" s="28" t="s">
        <v>166</v>
      </c>
      <c r="E356" s="100">
        <v>786.46</v>
      </c>
      <c r="I356" s="12"/>
    </row>
    <row r="357" spans="1:9" x14ac:dyDescent="0.25">
      <c r="A357" s="10"/>
      <c r="D357" s="28" t="s">
        <v>167</v>
      </c>
      <c r="E357" s="100">
        <v>766.91</v>
      </c>
      <c r="I357" s="12"/>
    </row>
    <row r="358" spans="1:9" x14ac:dyDescent="0.25">
      <c r="A358" s="10"/>
      <c r="D358" s="28" t="s">
        <v>168</v>
      </c>
      <c r="E358" s="100">
        <v>778.71</v>
      </c>
      <c r="I358" s="12"/>
    </row>
    <row r="359" spans="1:9" x14ac:dyDescent="0.25">
      <c r="A359" s="10"/>
      <c r="D359" s="28" t="s">
        <v>169</v>
      </c>
      <c r="E359" s="100">
        <v>799.87</v>
      </c>
      <c r="I359" s="12"/>
    </row>
    <row r="360" spans="1:9" x14ac:dyDescent="0.25">
      <c r="A360" s="10"/>
      <c r="D360" s="28" t="s">
        <v>170</v>
      </c>
      <c r="E360" s="100">
        <v>825.96</v>
      </c>
      <c r="I360" s="12"/>
    </row>
    <row r="361" spans="1:9" x14ac:dyDescent="0.25">
      <c r="A361" s="10"/>
      <c r="D361" s="28" t="s">
        <v>171</v>
      </c>
      <c r="E361" s="100">
        <v>819.67</v>
      </c>
      <c r="I361" s="12"/>
    </row>
    <row r="362" spans="1:9" x14ac:dyDescent="0.25">
      <c r="A362" s="10"/>
      <c r="D362" s="28" t="s">
        <v>172</v>
      </c>
      <c r="E362" s="100">
        <v>805.83</v>
      </c>
      <c r="I362" s="12"/>
    </row>
    <row r="363" spans="1:9" x14ac:dyDescent="0.25">
      <c r="A363" s="10"/>
      <c r="D363" s="28" t="s">
        <v>173</v>
      </c>
      <c r="E363" s="100">
        <v>1044.45</v>
      </c>
      <c r="I363" s="12"/>
    </row>
    <row r="364" spans="1:9" x14ac:dyDescent="0.25">
      <c r="A364" s="10"/>
      <c r="D364" s="28" t="s">
        <v>174</v>
      </c>
      <c r="E364" s="100">
        <v>1210.83</v>
      </c>
      <c r="I364" s="12"/>
    </row>
    <row r="365" spans="1:9" x14ac:dyDescent="0.25">
      <c r="A365" s="10"/>
      <c r="D365" s="28" t="s">
        <v>175</v>
      </c>
      <c r="E365" s="100">
        <v>1270.0999999999999</v>
      </c>
      <c r="I365" s="12"/>
    </row>
    <row r="366" spans="1:9" x14ac:dyDescent="0.25">
      <c r="A366" s="10"/>
      <c r="D366" s="28" t="s">
        <v>176</v>
      </c>
      <c r="E366" s="100">
        <v>1229.9000000000001</v>
      </c>
      <c r="I366" s="12"/>
    </row>
    <row r="367" spans="1:9" x14ac:dyDescent="0.25">
      <c r="A367" s="10"/>
      <c r="D367" s="28" t="s">
        <v>177</v>
      </c>
      <c r="E367" s="100">
        <v>1051.21</v>
      </c>
      <c r="I367" s="12"/>
    </row>
    <row r="368" spans="1:9" x14ac:dyDescent="0.25">
      <c r="A368" s="10"/>
      <c r="D368" s="30" t="s">
        <v>178</v>
      </c>
      <c r="E368" s="100">
        <v>875.07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363</v>
      </c>
      <c r="B370" s="187" t="s">
        <v>364</v>
      </c>
      <c r="C370" s="188"/>
      <c r="D370" s="188"/>
      <c r="E370" s="188"/>
      <c r="F370" s="188"/>
      <c r="G370" s="188"/>
      <c r="H370" s="188"/>
      <c r="I370" s="189"/>
    </row>
    <row r="371" spans="1:9" x14ac:dyDescent="0.25">
      <c r="A371" s="10"/>
      <c r="I371" s="12"/>
    </row>
    <row r="372" spans="1:9" ht="15" customHeight="1" x14ac:dyDescent="0.25">
      <c r="A372" s="10"/>
      <c r="B372" s="91" t="s">
        <v>355</v>
      </c>
      <c r="C372" s="91" t="s">
        <v>365</v>
      </c>
      <c r="D372" s="92" t="s">
        <v>354</v>
      </c>
      <c r="E372" s="93" t="s">
        <v>343</v>
      </c>
      <c r="F372" s="93" t="s">
        <v>297</v>
      </c>
      <c r="G372" s="94" t="s">
        <v>310</v>
      </c>
      <c r="I372" s="12"/>
    </row>
    <row r="373" spans="1:9" ht="15" customHeight="1" x14ac:dyDescent="0.25">
      <c r="A373" s="10"/>
      <c r="B373" s="96" t="s">
        <v>112</v>
      </c>
      <c r="C373" s="96">
        <v>1</v>
      </c>
      <c r="D373" s="97">
        <v>125</v>
      </c>
      <c r="E373" s="29">
        <v>220</v>
      </c>
      <c r="F373" s="29" t="s">
        <v>182</v>
      </c>
      <c r="G373" s="55" t="s">
        <v>113</v>
      </c>
      <c r="I373" s="12"/>
    </row>
    <row r="374" spans="1:9" ht="15" customHeight="1" x14ac:dyDescent="0.25">
      <c r="A374" s="10"/>
      <c r="B374" s="96" t="s">
        <v>112</v>
      </c>
      <c r="C374" s="96">
        <v>2</v>
      </c>
      <c r="D374" s="97">
        <v>125</v>
      </c>
      <c r="E374" s="29">
        <v>220</v>
      </c>
      <c r="F374" s="29" t="s">
        <v>182</v>
      </c>
      <c r="G374" s="55" t="s">
        <v>113</v>
      </c>
      <c r="I374" s="12"/>
    </row>
    <row r="375" spans="1:9" ht="15" customHeight="1" x14ac:dyDescent="0.25">
      <c r="A375" s="10"/>
      <c r="B375" s="96" t="s">
        <v>112</v>
      </c>
      <c r="C375" s="96">
        <v>3</v>
      </c>
      <c r="D375" s="97">
        <v>125</v>
      </c>
      <c r="E375" s="29">
        <v>220</v>
      </c>
      <c r="F375" s="29" t="s">
        <v>182</v>
      </c>
      <c r="G375" s="55" t="s">
        <v>113</v>
      </c>
      <c r="I375" s="12"/>
    </row>
    <row r="376" spans="1:9" ht="15" customHeight="1" x14ac:dyDescent="0.25">
      <c r="A376" s="10"/>
      <c r="B376" s="96" t="s">
        <v>112</v>
      </c>
      <c r="C376" s="96">
        <v>4</v>
      </c>
      <c r="D376" s="97">
        <v>125</v>
      </c>
      <c r="E376" s="29">
        <v>220</v>
      </c>
      <c r="F376" s="29" t="s">
        <v>182</v>
      </c>
      <c r="G376" s="55" t="s">
        <v>113</v>
      </c>
      <c r="I376" s="12"/>
    </row>
    <row r="377" spans="1:9" ht="15" customHeight="1" x14ac:dyDescent="0.25">
      <c r="A377" s="10"/>
      <c r="B377" s="96" t="s">
        <v>114</v>
      </c>
      <c r="C377" s="96">
        <v>1</v>
      </c>
      <c r="D377" s="97">
        <v>150</v>
      </c>
      <c r="E377" s="29">
        <v>220</v>
      </c>
      <c r="F377" s="29" t="s">
        <v>182</v>
      </c>
      <c r="G377" s="55" t="s">
        <v>113</v>
      </c>
      <c r="I377" s="12"/>
    </row>
    <row r="378" spans="1:9" ht="15" customHeight="1" x14ac:dyDescent="0.25">
      <c r="A378" s="10"/>
      <c r="B378" s="96" t="s">
        <v>114</v>
      </c>
      <c r="C378" s="96">
        <v>2</v>
      </c>
      <c r="D378" s="97">
        <v>150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114</v>
      </c>
      <c r="C379" s="96">
        <v>3</v>
      </c>
      <c r="D379" s="97">
        <v>150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114</v>
      </c>
      <c r="C380" s="96">
        <v>4</v>
      </c>
      <c r="D380" s="97">
        <v>150</v>
      </c>
      <c r="E380" s="29">
        <v>220</v>
      </c>
      <c r="F380" s="29" t="s">
        <v>182</v>
      </c>
      <c r="G380" s="55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366</v>
      </c>
      <c r="B382" s="204" t="s">
        <v>367</v>
      </c>
      <c r="C382" s="205"/>
      <c r="D382" s="205"/>
      <c r="E382" s="205"/>
      <c r="F382" s="205"/>
      <c r="G382" s="206"/>
      <c r="H382" s="190" t="s">
        <v>77</v>
      </c>
      <c r="I382" s="191"/>
    </row>
    <row r="383" spans="1:9" ht="15.75" thickBot="1" x14ac:dyDescent="0.3">
      <c r="A383" s="10"/>
      <c r="I383" s="12"/>
    </row>
    <row r="384" spans="1:9" ht="15.75" thickBot="1" x14ac:dyDescent="0.3">
      <c r="A384" s="4" t="s">
        <v>368</v>
      </c>
      <c r="B384" s="204" t="s">
        <v>369</v>
      </c>
      <c r="C384" s="205"/>
      <c r="D384" s="205"/>
      <c r="E384" s="205"/>
      <c r="F384" s="205"/>
      <c r="G384" s="206"/>
      <c r="H384" s="190" t="s">
        <v>4</v>
      </c>
      <c r="I384" s="191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288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211">
        <v>0</v>
      </c>
      <c r="C388" s="211">
        <v>0</v>
      </c>
      <c r="D388" s="211">
        <v>0</v>
      </c>
      <c r="E388" s="211">
        <v>0</v>
      </c>
      <c r="F388" s="211">
        <v>0</v>
      </c>
      <c r="G388" s="211">
        <v>98.599820890000004</v>
      </c>
      <c r="H388" s="211">
        <v>0</v>
      </c>
      <c r="I388" s="212">
        <v>0</v>
      </c>
    </row>
    <row r="389" spans="1:9" ht="15.75" customHeight="1" x14ac:dyDescent="0.25">
      <c r="A389" s="43">
        <v>2</v>
      </c>
      <c r="B389" s="211">
        <v>0</v>
      </c>
      <c r="C389" s="211">
        <v>0</v>
      </c>
      <c r="D389" s="211">
        <v>0</v>
      </c>
      <c r="E389" s="211">
        <v>0</v>
      </c>
      <c r="F389" s="211">
        <v>0</v>
      </c>
      <c r="G389" s="211">
        <v>90.468502399999991</v>
      </c>
      <c r="H389" s="211">
        <v>0</v>
      </c>
      <c r="I389" s="212">
        <v>0</v>
      </c>
    </row>
    <row r="390" spans="1:9" ht="15.75" customHeight="1" x14ac:dyDescent="0.25">
      <c r="A390" s="43">
        <v>3</v>
      </c>
      <c r="B390" s="211">
        <v>0</v>
      </c>
      <c r="C390" s="211">
        <v>0</v>
      </c>
      <c r="D390" s="211">
        <v>0</v>
      </c>
      <c r="E390" s="211">
        <v>0</v>
      </c>
      <c r="F390" s="211">
        <v>0</v>
      </c>
      <c r="G390" s="211">
        <v>94.793709549999988</v>
      </c>
      <c r="H390" s="211">
        <v>0</v>
      </c>
      <c r="I390" s="212">
        <v>0</v>
      </c>
    </row>
    <row r="391" spans="1:9" ht="15.75" customHeight="1" x14ac:dyDescent="0.25">
      <c r="A391" s="43">
        <v>4</v>
      </c>
      <c r="B391" s="211">
        <v>0</v>
      </c>
      <c r="C391" s="211">
        <v>0</v>
      </c>
      <c r="D391" s="211">
        <v>0</v>
      </c>
      <c r="E391" s="211">
        <v>0</v>
      </c>
      <c r="F391" s="211">
        <v>0</v>
      </c>
      <c r="G391" s="211">
        <v>89.356509020000018</v>
      </c>
      <c r="H391" s="211">
        <v>0</v>
      </c>
      <c r="I391" s="212">
        <v>0</v>
      </c>
    </row>
    <row r="392" spans="1:9" ht="15.75" customHeight="1" x14ac:dyDescent="0.25">
      <c r="A392" s="43">
        <v>5</v>
      </c>
      <c r="B392" s="211">
        <v>0</v>
      </c>
      <c r="C392" s="211">
        <v>0</v>
      </c>
      <c r="D392" s="211">
        <v>0</v>
      </c>
      <c r="E392" s="211">
        <v>0</v>
      </c>
      <c r="F392" s="211">
        <v>0</v>
      </c>
      <c r="G392" s="211">
        <v>92.873800130000006</v>
      </c>
      <c r="H392" s="211">
        <v>0</v>
      </c>
      <c r="I392" s="212">
        <v>0</v>
      </c>
    </row>
    <row r="393" spans="1:9" ht="15.75" customHeight="1" x14ac:dyDescent="0.25">
      <c r="A393" s="43">
        <v>6</v>
      </c>
      <c r="B393" s="211">
        <v>0</v>
      </c>
      <c r="C393" s="211">
        <v>0</v>
      </c>
      <c r="D393" s="211">
        <v>0</v>
      </c>
      <c r="E393" s="211">
        <v>0</v>
      </c>
      <c r="F393" s="211">
        <v>0</v>
      </c>
      <c r="G393" s="211">
        <v>108.12875964000001</v>
      </c>
      <c r="H393" s="211">
        <v>0</v>
      </c>
      <c r="I393" s="212">
        <v>0</v>
      </c>
    </row>
    <row r="394" spans="1:9" ht="15.75" customHeight="1" x14ac:dyDescent="0.25">
      <c r="A394" s="43">
        <v>7</v>
      </c>
      <c r="B394" s="211">
        <v>0</v>
      </c>
      <c r="C394" s="211">
        <v>0</v>
      </c>
      <c r="D394" s="211">
        <v>0</v>
      </c>
      <c r="E394" s="211">
        <v>0</v>
      </c>
      <c r="F394" s="211">
        <v>0</v>
      </c>
      <c r="G394" s="211">
        <v>89.670166389999991</v>
      </c>
      <c r="H394" s="211">
        <v>0</v>
      </c>
      <c r="I394" s="212">
        <v>0</v>
      </c>
    </row>
    <row r="395" spans="1:9" x14ac:dyDescent="0.25">
      <c r="A395" s="43">
        <v>8</v>
      </c>
      <c r="B395" s="211">
        <v>0</v>
      </c>
      <c r="C395" s="211">
        <v>0</v>
      </c>
      <c r="D395" s="211">
        <v>0.30372252</v>
      </c>
      <c r="E395" s="211">
        <v>0</v>
      </c>
      <c r="F395" s="211">
        <v>0</v>
      </c>
      <c r="G395" s="211">
        <v>91.583334300000004</v>
      </c>
      <c r="H395" s="211">
        <v>0</v>
      </c>
      <c r="I395" s="212">
        <v>0</v>
      </c>
    </row>
    <row r="396" spans="1:9" ht="15.75" customHeight="1" x14ac:dyDescent="0.25">
      <c r="A396" s="43">
        <v>9</v>
      </c>
      <c r="B396" s="211">
        <v>0</v>
      </c>
      <c r="C396" s="211">
        <v>0</v>
      </c>
      <c r="D396" s="211">
        <v>0</v>
      </c>
      <c r="E396" s="211">
        <v>0</v>
      </c>
      <c r="F396" s="211">
        <v>0</v>
      </c>
      <c r="G396" s="211">
        <v>93.96698825</v>
      </c>
      <c r="H396" s="211">
        <v>0</v>
      </c>
      <c r="I396" s="212">
        <v>0</v>
      </c>
    </row>
    <row r="397" spans="1:9" x14ac:dyDescent="0.25">
      <c r="A397" s="43">
        <v>10</v>
      </c>
      <c r="B397" s="211">
        <v>0</v>
      </c>
      <c r="C397" s="211">
        <v>0</v>
      </c>
      <c r="D397" s="211">
        <v>0</v>
      </c>
      <c r="E397" s="211">
        <v>0</v>
      </c>
      <c r="F397" s="211">
        <v>0</v>
      </c>
      <c r="G397" s="211">
        <v>91.508468109999995</v>
      </c>
      <c r="H397" s="211">
        <v>0</v>
      </c>
      <c r="I397" s="212">
        <v>0</v>
      </c>
    </row>
    <row r="398" spans="1:9" ht="15.75" customHeight="1" x14ac:dyDescent="0.25">
      <c r="A398" s="43">
        <v>11</v>
      </c>
      <c r="B398" s="211">
        <v>0</v>
      </c>
      <c r="C398" s="211">
        <v>0</v>
      </c>
      <c r="D398" s="211">
        <v>0</v>
      </c>
      <c r="E398" s="211">
        <v>0</v>
      </c>
      <c r="F398" s="211">
        <v>0</v>
      </c>
      <c r="G398" s="211">
        <v>1.02116048</v>
      </c>
      <c r="H398" s="211">
        <v>0</v>
      </c>
      <c r="I398" s="212">
        <v>0</v>
      </c>
    </row>
    <row r="399" spans="1:9" x14ac:dyDescent="0.25">
      <c r="A399" s="43">
        <v>12</v>
      </c>
      <c r="B399" s="211">
        <v>0</v>
      </c>
      <c r="C399" s="211">
        <v>0</v>
      </c>
      <c r="D399" s="211">
        <v>0</v>
      </c>
      <c r="E399" s="211">
        <v>0</v>
      </c>
      <c r="F399" s="211">
        <v>0</v>
      </c>
      <c r="G399" s="211">
        <v>0</v>
      </c>
      <c r="H399" s="211">
        <v>0</v>
      </c>
      <c r="I399" s="212">
        <v>0</v>
      </c>
    </row>
    <row r="400" spans="1:9" ht="15.75" customHeight="1" x14ac:dyDescent="0.25">
      <c r="A400" s="43">
        <v>13</v>
      </c>
      <c r="B400" s="211">
        <v>0</v>
      </c>
      <c r="C400" s="211">
        <v>0</v>
      </c>
      <c r="D400" s="211">
        <v>0</v>
      </c>
      <c r="E400" s="211">
        <v>0</v>
      </c>
      <c r="F400" s="211">
        <v>0</v>
      </c>
      <c r="G400" s="211">
        <v>0</v>
      </c>
      <c r="H400" s="211">
        <v>0</v>
      </c>
      <c r="I400" s="212">
        <v>0</v>
      </c>
    </row>
    <row r="401" spans="1:9" ht="15.75" customHeight="1" x14ac:dyDescent="0.25">
      <c r="A401" s="43">
        <v>14</v>
      </c>
      <c r="B401" s="211">
        <v>0</v>
      </c>
      <c r="C401" s="211">
        <v>0</v>
      </c>
      <c r="D401" s="211">
        <v>0</v>
      </c>
      <c r="E401" s="211">
        <v>0</v>
      </c>
      <c r="F401" s="211">
        <v>0</v>
      </c>
      <c r="G401" s="211">
        <v>0</v>
      </c>
      <c r="H401" s="211">
        <v>0</v>
      </c>
      <c r="I401" s="212">
        <v>0</v>
      </c>
    </row>
    <row r="402" spans="1:9" ht="15.75" customHeight="1" x14ac:dyDescent="0.25">
      <c r="A402" s="43">
        <v>15</v>
      </c>
      <c r="B402" s="211">
        <v>0</v>
      </c>
      <c r="C402" s="211">
        <v>0</v>
      </c>
      <c r="D402" s="211">
        <v>0</v>
      </c>
      <c r="E402" s="211">
        <v>0</v>
      </c>
      <c r="F402" s="211">
        <v>0</v>
      </c>
      <c r="G402" s="211">
        <v>0</v>
      </c>
      <c r="H402" s="211">
        <v>0</v>
      </c>
      <c r="I402" s="212">
        <v>0</v>
      </c>
    </row>
    <row r="403" spans="1:9" ht="15.75" customHeight="1" x14ac:dyDescent="0.25">
      <c r="A403" s="43">
        <v>16</v>
      </c>
      <c r="B403" s="211">
        <v>0</v>
      </c>
      <c r="C403" s="211">
        <v>0</v>
      </c>
      <c r="D403" s="211">
        <v>0</v>
      </c>
      <c r="E403" s="211">
        <v>0</v>
      </c>
      <c r="F403" s="211">
        <v>0</v>
      </c>
      <c r="G403" s="211">
        <v>3.0294190900000002</v>
      </c>
      <c r="H403" s="211">
        <v>0</v>
      </c>
      <c r="I403" s="212">
        <v>0</v>
      </c>
    </row>
    <row r="404" spans="1:9" ht="15.75" customHeight="1" x14ac:dyDescent="0.25">
      <c r="A404" s="43">
        <v>17</v>
      </c>
      <c r="B404" s="211">
        <v>0</v>
      </c>
      <c r="C404" s="211">
        <v>3.2732961700000001</v>
      </c>
      <c r="D404" s="211">
        <v>0</v>
      </c>
      <c r="E404" s="211">
        <v>0</v>
      </c>
      <c r="F404" s="211">
        <v>0</v>
      </c>
      <c r="G404" s="211">
        <v>109.62927653999999</v>
      </c>
      <c r="H404" s="211">
        <v>0</v>
      </c>
      <c r="I404" s="212">
        <v>0</v>
      </c>
    </row>
    <row r="405" spans="1:9" ht="15.75" customHeight="1" x14ac:dyDescent="0.25">
      <c r="A405" s="43">
        <v>18</v>
      </c>
      <c r="B405" s="211">
        <v>0</v>
      </c>
      <c r="C405" s="211">
        <v>89.92528489</v>
      </c>
      <c r="D405" s="211">
        <v>32.56667126</v>
      </c>
      <c r="E405" s="211">
        <v>0</v>
      </c>
      <c r="F405" s="211">
        <v>0</v>
      </c>
      <c r="G405" s="211">
        <v>124.09264155000001</v>
      </c>
      <c r="H405" s="211">
        <v>0</v>
      </c>
      <c r="I405" s="212">
        <v>0</v>
      </c>
    </row>
    <row r="406" spans="1:9" ht="15.75" customHeight="1" x14ac:dyDescent="0.25">
      <c r="A406" s="43">
        <v>19</v>
      </c>
      <c r="B406" s="211">
        <v>0</v>
      </c>
      <c r="C406" s="211">
        <v>89.858816020000006</v>
      </c>
      <c r="D406" s="211">
        <v>20.309196610000001</v>
      </c>
      <c r="E406" s="211">
        <v>45.009832969999998</v>
      </c>
      <c r="F406" s="211">
        <v>0</v>
      </c>
      <c r="G406" s="211">
        <v>120.64418474999998</v>
      </c>
      <c r="H406" s="211">
        <v>0</v>
      </c>
      <c r="I406" s="212">
        <v>1.1918269800000001</v>
      </c>
    </row>
    <row r="407" spans="1:9" ht="15.75" customHeight="1" x14ac:dyDescent="0.25">
      <c r="A407" s="43">
        <v>20</v>
      </c>
      <c r="B407" s="211">
        <v>0</v>
      </c>
      <c r="C407" s="211">
        <v>81.521585430000002</v>
      </c>
      <c r="D407" s="211">
        <v>0</v>
      </c>
      <c r="E407" s="211">
        <v>80.885282000000004</v>
      </c>
      <c r="F407" s="211">
        <v>0</v>
      </c>
      <c r="G407" s="211">
        <v>92.67545797999999</v>
      </c>
      <c r="H407" s="211">
        <v>0</v>
      </c>
      <c r="I407" s="212">
        <v>114.17375998999999</v>
      </c>
    </row>
    <row r="408" spans="1:9" ht="15.75" customHeight="1" x14ac:dyDescent="0.25">
      <c r="A408" s="43">
        <v>21</v>
      </c>
      <c r="B408" s="211">
        <v>0</v>
      </c>
      <c r="C408" s="211">
        <v>89.92150018000001</v>
      </c>
      <c r="D408" s="211">
        <v>0</v>
      </c>
      <c r="E408" s="211">
        <v>89.336053730000003</v>
      </c>
      <c r="F408" s="211">
        <v>0</v>
      </c>
      <c r="G408" s="211">
        <v>110.24772085999999</v>
      </c>
      <c r="H408" s="211">
        <v>0</v>
      </c>
      <c r="I408" s="212">
        <v>125.5300012</v>
      </c>
    </row>
    <row r="409" spans="1:9" ht="15.75" customHeight="1" x14ac:dyDescent="0.25">
      <c r="A409" s="43">
        <v>22</v>
      </c>
      <c r="B409" s="211">
        <v>0</v>
      </c>
      <c r="C409" s="211">
        <v>89.908490270000001</v>
      </c>
      <c r="D409" s="211">
        <v>0</v>
      </c>
      <c r="E409" s="211">
        <v>89.301518300000012</v>
      </c>
      <c r="F409" s="211">
        <v>0</v>
      </c>
      <c r="G409" s="211">
        <v>115.44719465</v>
      </c>
      <c r="H409" s="211">
        <v>0</v>
      </c>
      <c r="I409" s="212">
        <v>126.97339271999999</v>
      </c>
    </row>
    <row r="410" spans="1:9" ht="15.75" customHeight="1" x14ac:dyDescent="0.25">
      <c r="A410" s="43">
        <v>23</v>
      </c>
      <c r="B410" s="211">
        <v>0</v>
      </c>
      <c r="C410" s="211">
        <v>96.620663409999992</v>
      </c>
      <c r="D410" s="211">
        <v>0</v>
      </c>
      <c r="E410" s="211">
        <v>96.04633453000001</v>
      </c>
      <c r="F410" s="211">
        <v>0</v>
      </c>
      <c r="G410" s="211">
        <v>143.90698677999998</v>
      </c>
      <c r="H410" s="211">
        <v>0</v>
      </c>
      <c r="I410" s="212">
        <v>114.34229759</v>
      </c>
    </row>
    <row r="411" spans="1:9" ht="15.75" customHeight="1" x14ac:dyDescent="0.25">
      <c r="A411" s="45">
        <v>24</v>
      </c>
      <c r="B411" s="111">
        <v>0</v>
      </c>
      <c r="C411" s="111">
        <v>67.923379249999996</v>
      </c>
      <c r="D411" s="111">
        <v>0</v>
      </c>
      <c r="E411" s="111">
        <v>89.377448929999986</v>
      </c>
      <c r="F411" s="111">
        <v>0</v>
      </c>
      <c r="G411" s="111">
        <v>109.34684300000001</v>
      </c>
      <c r="H411" s="111">
        <v>0</v>
      </c>
      <c r="I411" s="213">
        <v>109.11585778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370</v>
      </c>
      <c r="B415" s="204" t="s">
        <v>371</v>
      </c>
      <c r="C415" s="205"/>
      <c r="D415" s="205"/>
      <c r="E415" s="205"/>
      <c r="F415" s="205"/>
      <c r="G415" s="206"/>
      <c r="H415" s="190" t="s">
        <v>4</v>
      </c>
      <c r="I415" s="191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0" t="s">
        <v>194</v>
      </c>
    </row>
    <row r="417" spans="1:9" ht="15.75" customHeight="1" x14ac:dyDescent="0.25">
      <c r="A417" s="30" t="s">
        <v>198</v>
      </c>
      <c r="B417" s="111">
        <v>0</v>
      </c>
      <c r="C417" s="111">
        <v>608.95301562000009</v>
      </c>
      <c r="D417" s="111">
        <v>53.179590390000001</v>
      </c>
      <c r="E417" s="111">
        <v>489.95647045999999</v>
      </c>
      <c r="F417" s="111">
        <v>0</v>
      </c>
      <c r="G417" s="111">
        <v>1772.3911234700001</v>
      </c>
      <c r="H417" s="111">
        <v>0</v>
      </c>
      <c r="I417" s="111">
        <v>591.32713625999997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04" t="s">
        <v>373</v>
      </c>
      <c r="C420" s="205"/>
      <c r="D420" s="205"/>
      <c r="E420" s="205"/>
      <c r="F420" s="205"/>
      <c r="G420" s="206"/>
      <c r="H420" s="214" t="s">
        <v>270</v>
      </c>
      <c r="I420" s="215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374</v>
      </c>
      <c r="B422" s="204" t="s">
        <v>375</v>
      </c>
      <c r="C422" s="205"/>
      <c r="D422" s="205"/>
      <c r="E422" s="205"/>
      <c r="F422" s="205"/>
      <c r="G422" s="206"/>
      <c r="H422" s="190" t="s">
        <v>271</v>
      </c>
      <c r="I422" s="191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76" t="s">
        <v>376</v>
      </c>
      <c r="B425" s="177"/>
      <c r="C425" s="177"/>
      <c r="D425" s="177"/>
      <c r="E425" s="177"/>
      <c r="F425" s="177"/>
      <c r="G425" s="177"/>
      <c r="H425" s="177"/>
      <c r="I425" s="178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377</v>
      </c>
      <c r="B427" s="187" t="s">
        <v>378</v>
      </c>
      <c r="C427" s="188"/>
      <c r="D427" s="188"/>
      <c r="E427" s="188"/>
      <c r="F427" s="188"/>
      <c r="G427" s="188"/>
      <c r="H427" s="188"/>
      <c r="I427" s="189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2"/>
    </row>
    <row r="429" spans="1:9" ht="15.75" customHeight="1" x14ac:dyDescent="0.25">
      <c r="A429" s="113" t="s">
        <v>288</v>
      </c>
      <c r="B429" s="114" t="s">
        <v>204</v>
      </c>
      <c r="C429" s="114" t="s">
        <v>205</v>
      </c>
      <c r="D429" s="114" t="s">
        <v>206</v>
      </c>
      <c r="E429" s="114" t="s">
        <v>207</v>
      </c>
      <c r="F429" s="114" t="s">
        <v>208</v>
      </c>
      <c r="G429" s="114" t="s">
        <v>209</v>
      </c>
      <c r="H429" s="115" t="s">
        <v>379</v>
      </c>
      <c r="I429" s="112"/>
    </row>
    <row r="430" spans="1:9" ht="15.75" customHeight="1" x14ac:dyDescent="0.25">
      <c r="A430" s="116">
        <v>1</v>
      </c>
      <c r="B430" s="117">
        <v>70</v>
      </c>
      <c r="C430" s="117">
        <v>75</v>
      </c>
      <c r="D430" s="117">
        <v>0</v>
      </c>
      <c r="E430" s="117">
        <v>0</v>
      </c>
      <c r="F430" s="117">
        <v>0</v>
      </c>
      <c r="G430" s="117">
        <v>0</v>
      </c>
      <c r="H430" s="117">
        <v>145</v>
      </c>
      <c r="I430" s="112"/>
    </row>
    <row r="431" spans="1:9" ht="15.75" customHeight="1" x14ac:dyDescent="0.25">
      <c r="A431" s="116">
        <v>2</v>
      </c>
      <c r="B431" s="117">
        <v>70</v>
      </c>
      <c r="C431" s="117">
        <v>75</v>
      </c>
      <c r="D431" s="117">
        <v>0</v>
      </c>
      <c r="E431" s="117">
        <v>0</v>
      </c>
      <c r="F431" s="117">
        <v>0</v>
      </c>
      <c r="G431" s="117">
        <v>0</v>
      </c>
      <c r="H431" s="117">
        <v>145</v>
      </c>
      <c r="I431" s="112"/>
    </row>
    <row r="432" spans="1:9" ht="15.75" customHeight="1" x14ac:dyDescent="0.25">
      <c r="A432" s="116">
        <v>3</v>
      </c>
      <c r="B432" s="117">
        <v>70</v>
      </c>
      <c r="C432" s="117">
        <v>75</v>
      </c>
      <c r="D432" s="117">
        <v>0</v>
      </c>
      <c r="E432" s="117">
        <v>0</v>
      </c>
      <c r="F432" s="117">
        <v>0</v>
      </c>
      <c r="G432" s="117">
        <v>0</v>
      </c>
      <c r="H432" s="117">
        <v>145</v>
      </c>
      <c r="I432" s="112"/>
    </row>
    <row r="433" spans="1:9" ht="15.75" customHeight="1" x14ac:dyDescent="0.25">
      <c r="A433" s="116">
        <v>4</v>
      </c>
      <c r="B433" s="117">
        <v>70</v>
      </c>
      <c r="C433" s="117">
        <v>75</v>
      </c>
      <c r="D433" s="117">
        <v>0</v>
      </c>
      <c r="E433" s="117">
        <v>0</v>
      </c>
      <c r="F433" s="117">
        <v>0</v>
      </c>
      <c r="G433" s="117">
        <v>0</v>
      </c>
      <c r="H433" s="117">
        <v>145</v>
      </c>
      <c r="I433" s="112"/>
    </row>
    <row r="434" spans="1:9" ht="15.75" customHeight="1" x14ac:dyDescent="0.25">
      <c r="A434" s="116">
        <v>5</v>
      </c>
      <c r="B434" s="117">
        <v>70</v>
      </c>
      <c r="C434" s="117">
        <v>75</v>
      </c>
      <c r="D434" s="117">
        <v>0</v>
      </c>
      <c r="E434" s="117">
        <v>0</v>
      </c>
      <c r="F434" s="117">
        <v>0</v>
      </c>
      <c r="G434" s="117">
        <v>0</v>
      </c>
      <c r="H434" s="117">
        <v>145</v>
      </c>
      <c r="I434" s="112"/>
    </row>
    <row r="435" spans="1:9" ht="15.75" customHeight="1" x14ac:dyDescent="0.25">
      <c r="A435" s="116">
        <v>6</v>
      </c>
      <c r="B435" s="117">
        <v>70</v>
      </c>
      <c r="C435" s="117">
        <v>75</v>
      </c>
      <c r="D435" s="117">
        <v>0</v>
      </c>
      <c r="E435" s="117">
        <v>0</v>
      </c>
      <c r="F435" s="117">
        <v>0</v>
      </c>
      <c r="G435" s="117">
        <v>0</v>
      </c>
      <c r="H435" s="117">
        <v>145</v>
      </c>
      <c r="I435" s="112"/>
    </row>
    <row r="436" spans="1:9" ht="15.75" customHeight="1" x14ac:dyDescent="0.25">
      <c r="A436" s="116">
        <v>7</v>
      </c>
      <c r="B436" s="117">
        <v>75</v>
      </c>
      <c r="C436" s="117">
        <v>70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8</v>
      </c>
      <c r="B437" s="117">
        <v>75</v>
      </c>
      <c r="C437" s="117">
        <v>70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9</v>
      </c>
      <c r="B438" s="117">
        <v>75</v>
      </c>
      <c r="C438" s="117">
        <v>70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10</v>
      </c>
      <c r="B439" s="117">
        <v>75</v>
      </c>
      <c r="C439" s="117">
        <v>70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11</v>
      </c>
      <c r="B440" s="117">
        <v>75</v>
      </c>
      <c r="C440" s="117">
        <v>70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12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13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14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15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16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17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18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19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20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21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22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23</v>
      </c>
      <c r="B452" s="117">
        <v>70</v>
      </c>
      <c r="C452" s="117">
        <v>75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24</v>
      </c>
      <c r="B453" s="117">
        <v>70</v>
      </c>
      <c r="C453" s="117">
        <v>75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9" t="s">
        <v>380</v>
      </c>
      <c r="B454" s="117">
        <v>73.333333333333329</v>
      </c>
      <c r="C454" s="117">
        <v>71.666666666666671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thickBot="1" x14ac:dyDescent="0.3">
      <c r="A455" s="10"/>
      <c r="I455" s="12"/>
    </row>
    <row r="456" spans="1:9" ht="15.75" thickBot="1" x14ac:dyDescent="0.3">
      <c r="A456" s="4" t="s">
        <v>381</v>
      </c>
      <c r="B456" s="216" t="s">
        <v>382</v>
      </c>
      <c r="C456" s="217"/>
      <c r="D456" s="217"/>
      <c r="E456" s="217"/>
      <c r="F456" s="217"/>
      <c r="G456" s="218"/>
      <c r="H456" s="216" t="s">
        <v>4</v>
      </c>
      <c r="I456" s="218"/>
    </row>
    <row r="457" spans="1:9" ht="15.75" thickBot="1" x14ac:dyDescent="0.3">
      <c r="A457" s="10"/>
      <c r="B457"/>
      <c r="I457" s="12"/>
    </row>
    <row r="458" spans="1:9" ht="15.75" thickBot="1" x14ac:dyDescent="0.3">
      <c r="A458" s="124" t="s">
        <v>383</v>
      </c>
      <c r="B458" s="219" t="s">
        <v>384</v>
      </c>
      <c r="C458" s="220"/>
      <c r="D458" s="220"/>
      <c r="E458" s="220"/>
      <c r="F458" s="220"/>
      <c r="G458" s="221"/>
      <c r="H458" s="47" t="s">
        <v>214</v>
      </c>
      <c r="I458" s="127" t="s">
        <v>215</v>
      </c>
    </row>
    <row r="459" spans="1:9" ht="15.75" thickBot="1" x14ac:dyDescent="0.3">
      <c r="A459" s="128"/>
      <c r="B459"/>
      <c r="I459" s="12"/>
    </row>
    <row r="460" spans="1:9" ht="15.75" thickBot="1" x14ac:dyDescent="0.3">
      <c r="A460" s="4" t="s">
        <v>383</v>
      </c>
      <c r="B460" s="219" t="s">
        <v>216</v>
      </c>
      <c r="C460" s="220"/>
      <c r="D460" s="220"/>
      <c r="E460" s="220"/>
      <c r="F460" s="220"/>
      <c r="G460" s="221"/>
      <c r="H460" s="47" t="s">
        <v>214</v>
      </c>
      <c r="I460" s="127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385</v>
      </c>
      <c r="B462" s="219" t="s">
        <v>386</v>
      </c>
      <c r="C462" s="220"/>
      <c r="D462" s="220"/>
      <c r="E462" s="220"/>
      <c r="F462" s="220"/>
      <c r="G462" s="221"/>
      <c r="H462" s="216" t="s">
        <v>4</v>
      </c>
      <c r="I462" s="218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387</v>
      </c>
      <c r="B464" s="219" t="s">
        <v>388</v>
      </c>
      <c r="C464" s="220"/>
      <c r="D464" s="220"/>
      <c r="E464" s="220"/>
      <c r="F464" s="220"/>
      <c r="G464" s="220"/>
      <c r="H464" s="220"/>
      <c r="I464" s="221"/>
    </row>
    <row r="465" spans="1:9" x14ac:dyDescent="0.25">
      <c r="A465" s="10"/>
      <c r="B465" s="129"/>
      <c r="C465" s="129"/>
      <c r="D465" s="129"/>
      <c r="E465" s="129"/>
      <c r="F465" s="129"/>
      <c r="G465" s="129"/>
      <c r="H465" s="129"/>
      <c r="I465" s="130"/>
    </row>
    <row r="466" spans="1:9" x14ac:dyDescent="0.25">
      <c r="A466" s="10"/>
      <c r="B466" s="129"/>
      <c r="C466" s="129"/>
      <c r="D466" s="129"/>
      <c r="E466" s="129"/>
      <c r="F466" s="129"/>
      <c r="G466" s="129"/>
      <c r="H466" s="129"/>
      <c r="I466" s="130"/>
    </row>
    <row r="467" spans="1:9" x14ac:dyDescent="0.25">
      <c r="A467" s="10"/>
      <c r="B467" s="129"/>
      <c r="C467" s="129"/>
      <c r="D467" s="129"/>
      <c r="E467" s="129"/>
      <c r="F467" s="129"/>
      <c r="G467" s="129"/>
      <c r="H467" s="129"/>
      <c r="I467" s="130"/>
    </row>
    <row r="468" spans="1:9" x14ac:dyDescent="0.25">
      <c r="A468" s="10"/>
      <c r="B468" s="129"/>
      <c r="C468" s="129"/>
      <c r="D468" s="129"/>
      <c r="E468" s="129"/>
      <c r="F468" s="129"/>
      <c r="G468" s="129"/>
      <c r="H468" s="129"/>
      <c r="I468" s="130"/>
    </row>
    <row r="469" spans="1:9" x14ac:dyDescent="0.25">
      <c r="A469" s="10"/>
      <c r="B469" s="129"/>
      <c r="C469" s="129"/>
      <c r="D469" s="129"/>
      <c r="E469" s="129"/>
      <c r="F469" s="129"/>
      <c r="G469" s="129"/>
      <c r="H469" s="129"/>
      <c r="I469" s="130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79" t="s">
        <v>389</v>
      </c>
      <c r="B480" s="180"/>
      <c r="C480" s="180"/>
      <c r="D480" s="180"/>
      <c r="E480" s="180"/>
      <c r="F480" s="180"/>
      <c r="G480" s="180"/>
      <c r="H480" s="180"/>
      <c r="I480" s="181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390</v>
      </c>
      <c r="B482" s="187" t="s">
        <v>391</v>
      </c>
      <c r="C482" s="188"/>
      <c r="D482" s="188"/>
      <c r="E482" s="188"/>
      <c r="F482" s="188"/>
      <c r="G482" s="188"/>
      <c r="H482" s="188"/>
      <c r="I482" s="189"/>
    </row>
    <row r="483" spans="1:9" x14ac:dyDescent="0.25">
      <c r="A483" s="10"/>
      <c r="B483"/>
      <c r="I483" s="12"/>
    </row>
    <row r="484" spans="1:9" x14ac:dyDescent="0.25">
      <c r="A484" s="10"/>
      <c r="C484" s="131" t="s">
        <v>392</v>
      </c>
      <c r="D484" s="33" t="s">
        <v>393</v>
      </c>
      <c r="E484" s="71" t="s">
        <v>394</v>
      </c>
      <c r="I484" s="12"/>
    </row>
    <row r="485" spans="1:9" x14ac:dyDescent="0.25">
      <c r="A485" s="10"/>
      <c r="C485" s="132">
        <v>1</v>
      </c>
      <c r="D485" s="133">
        <v>633.27</v>
      </c>
      <c r="E485" s="133">
        <v>23.624895418977303</v>
      </c>
      <c r="I485" s="12"/>
    </row>
    <row r="486" spans="1:9" x14ac:dyDescent="0.25">
      <c r="A486" s="10"/>
      <c r="C486" s="132">
        <v>2</v>
      </c>
      <c r="D486" s="133">
        <v>541.97</v>
      </c>
      <c r="E486" s="133">
        <v>20.49462018897691</v>
      </c>
      <c r="I486" s="12"/>
    </row>
    <row r="487" spans="1:9" x14ac:dyDescent="0.25">
      <c r="A487" s="10"/>
      <c r="C487" s="132">
        <v>3</v>
      </c>
      <c r="D487" s="133">
        <v>509.55</v>
      </c>
      <c r="E487" s="133">
        <v>18.710173318977013</v>
      </c>
      <c r="I487" s="12"/>
    </row>
    <row r="488" spans="1:9" x14ac:dyDescent="0.25">
      <c r="A488" s="10"/>
      <c r="C488" s="132">
        <v>4</v>
      </c>
      <c r="D488" s="133">
        <v>514.64</v>
      </c>
      <c r="E488" s="133">
        <v>18.951083878977215</v>
      </c>
      <c r="I488" s="12"/>
    </row>
    <row r="489" spans="1:9" x14ac:dyDescent="0.25">
      <c r="A489" s="10"/>
      <c r="C489" s="132">
        <v>5</v>
      </c>
      <c r="D489" s="133">
        <v>520.86</v>
      </c>
      <c r="E489" s="133">
        <v>18.471833718976995</v>
      </c>
      <c r="I489" s="12"/>
    </row>
    <row r="490" spans="1:9" x14ac:dyDescent="0.25">
      <c r="A490" s="10"/>
      <c r="C490" s="132">
        <v>6</v>
      </c>
      <c r="D490" s="133">
        <v>667.06</v>
      </c>
      <c r="E490" s="133">
        <v>18.367226528977199</v>
      </c>
      <c r="I490" s="12"/>
    </row>
    <row r="491" spans="1:9" x14ac:dyDescent="0.25">
      <c r="A491" s="10"/>
      <c r="C491" s="132">
        <v>7</v>
      </c>
      <c r="D491" s="133">
        <v>824.88</v>
      </c>
      <c r="E491" s="133">
        <v>15.564822378976942</v>
      </c>
      <c r="I491" s="12"/>
    </row>
    <row r="492" spans="1:9" x14ac:dyDescent="0.25">
      <c r="A492" s="10"/>
      <c r="C492" s="132">
        <v>8</v>
      </c>
      <c r="D492" s="133">
        <v>1000.71</v>
      </c>
      <c r="E492" s="133">
        <v>13.745539168977075</v>
      </c>
      <c r="I492" s="12"/>
    </row>
    <row r="493" spans="1:9" x14ac:dyDescent="0.25">
      <c r="A493" s="10"/>
      <c r="C493" s="132">
        <v>9</v>
      </c>
      <c r="D493" s="133">
        <v>910.98</v>
      </c>
      <c r="E493" s="133">
        <v>15.800120228977221</v>
      </c>
      <c r="I493" s="12"/>
    </row>
    <row r="494" spans="1:9" x14ac:dyDescent="0.25">
      <c r="A494" s="10"/>
      <c r="C494" s="132">
        <v>10</v>
      </c>
      <c r="D494" s="133">
        <v>951.22</v>
      </c>
      <c r="E494" s="133">
        <v>15.652932738977483</v>
      </c>
      <c r="I494" s="12"/>
    </row>
    <row r="495" spans="1:9" x14ac:dyDescent="0.25">
      <c r="A495" s="10"/>
      <c r="C495" s="132">
        <v>11</v>
      </c>
      <c r="D495" s="133">
        <v>864.31</v>
      </c>
      <c r="E495" s="133">
        <v>17.626026498977353</v>
      </c>
      <c r="I495" s="12"/>
    </row>
    <row r="496" spans="1:9" x14ac:dyDescent="0.25">
      <c r="A496" s="10"/>
      <c r="C496" s="132">
        <v>12</v>
      </c>
      <c r="D496" s="133">
        <v>798.85</v>
      </c>
      <c r="E496" s="133">
        <v>18.526958928977024</v>
      </c>
      <c r="I496" s="12"/>
    </row>
    <row r="497" spans="1:9" x14ac:dyDescent="0.25">
      <c r="A497" s="10"/>
      <c r="C497" s="132">
        <v>13</v>
      </c>
      <c r="D497" s="133">
        <v>758.53</v>
      </c>
      <c r="E497" s="133">
        <v>19.446438348976812</v>
      </c>
      <c r="I497" s="12"/>
    </row>
    <row r="498" spans="1:9" x14ac:dyDescent="0.25">
      <c r="A498" s="10"/>
      <c r="C498" s="132">
        <v>14</v>
      </c>
      <c r="D498" s="133">
        <v>783.24</v>
      </c>
      <c r="E498" s="133">
        <v>19.399914618976709</v>
      </c>
      <c r="I498" s="12"/>
    </row>
    <row r="499" spans="1:9" ht="15.75" customHeight="1" x14ac:dyDescent="0.25">
      <c r="A499" s="10"/>
      <c r="C499" s="132">
        <v>15</v>
      </c>
      <c r="D499" s="133">
        <v>782.36</v>
      </c>
      <c r="E499" s="133">
        <v>19.215605768977412</v>
      </c>
      <c r="I499" s="12"/>
    </row>
    <row r="500" spans="1:9" x14ac:dyDescent="0.25">
      <c r="A500" s="10"/>
      <c r="C500" s="132">
        <v>16</v>
      </c>
      <c r="D500" s="133">
        <v>796.07</v>
      </c>
      <c r="E500" s="133">
        <v>17.840177768976901</v>
      </c>
      <c r="I500" s="12"/>
    </row>
    <row r="501" spans="1:9" x14ac:dyDescent="0.25">
      <c r="A501" s="10"/>
      <c r="C501" s="132">
        <v>17</v>
      </c>
      <c r="D501" s="133">
        <v>815.02</v>
      </c>
      <c r="E501" s="133">
        <v>19.286764148977113</v>
      </c>
      <c r="I501" s="12"/>
    </row>
    <row r="502" spans="1:9" x14ac:dyDescent="0.25">
      <c r="A502" s="10"/>
      <c r="C502" s="132">
        <v>18</v>
      </c>
      <c r="D502" s="133">
        <v>899.45</v>
      </c>
      <c r="E502" s="133">
        <v>18.144334918977279</v>
      </c>
      <c r="I502" s="12"/>
    </row>
    <row r="503" spans="1:9" x14ac:dyDescent="0.25">
      <c r="A503" s="10"/>
      <c r="C503" s="132">
        <v>19</v>
      </c>
      <c r="D503" s="133">
        <v>1128.24</v>
      </c>
      <c r="E503" s="133">
        <v>18.813358918976746</v>
      </c>
      <c r="I503" s="12"/>
    </row>
    <row r="504" spans="1:9" x14ac:dyDescent="0.25">
      <c r="A504" s="10"/>
      <c r="C504" s="132">
        <v>20</v>
      </c>
      <c r="D504" s="133">
        <v>1157.27</v>
      </c>
      <c r="E504" s="133">
        <v>19.537404478977578</v>
      </c>
      <c r="I504" s="12"/>
    </row>
    <row r="505" spans="1:9" x14ac:dyDescent="0.25">
      <c r="A505" s="10"/>
      <c r="C505" s="132">
        <v>21</v>
      </c>
      <c r="D505" s="133">
        <v>1200.92</v>
      </c>
      <c r="E505" s="133">
        <v>23.577231618977294</v>
      </c>
      <c r="I505" s="12"/>
    </row>
    <row r="506" spans="1:9" x14ac:dyDescent="0.25">
      <c r="A506" s="10"/>
      <c r="C506" s="132">
        <v>22</v>
      </c>
      <c r="D506" s="133">
        <v>1141.82</v>
      </c>
      <c r="E506" s="133">
        <v>23.199919658977251</v>
      </c>
      <c r="I506" s="12"/>
    </row>
    <row r="507" spans="1:9" x14ac:dyDescent="0.25">
      <c r="A507" s="10"/>
      <c r="C507" s="132">
        <v>23</v>
      </c>
      <c r="D507" s="133">
        <v>930.89</v>
      </c>
      <c r="E507" s="133">
        <v>23.106751058976897</v>
      </c>
      <c r="I507" s="12"/>
    </row>
    <row r="508" spans="1:9" x14ac:dyDescent="0.25">
      <c r="A508" s="10"/>
      <c r="C508" s="132">
        <v>24</v>
      </c>
      <c r="D508" s="133">
        <v>735.62</v>
      </c>
      <c r="E508" s="133">
        <v>23.991011868977012</v>
      </c>
      <c r="I508" s="12"/>
    </row>
    <row r="509" spans="1:9" x14ac:dyDescent="0.25">
      <c r="A509" s="10"/>
      <c r="C509" s="132">
        <v>25</v>
      </c>
      <c r="D509" s="133">
        <v>626.76</v>
      </c>
      <c r="E509" s="133">
        <v>31.330637368977023</v>
      </c>
      <c r="I509" s="12"/>
    </row>
    <row r="510" spans="1:9" x14ac:dyDescent="0.25">
      <c r="A510" s="10"/>
      <c r="C510" s="132">
        <v>26</v>
      </c>
      <c r="D510" s="133">
        <v>509</v>
      </c>
      <c r="E510" s="133">
        <v>27.697275838977475</v>
      </c>
      <c r="I510" s="12"/>
    </row>
    <row r="511" spans="1:9" ht="15.75" customHeight="1" x14ac:dyDescent="0.25">
      <c r="A511" s="10"/>
      <c r="C511" s="132">
        <v>27</v>
      </c>
      <c r="D511" s="133">
        <v>471.4</v>
      </c>
      <c r="E511" s="133">
        <v>25.153400108977166</v>
      </c>
      <c r="I511" s="12"/>
    </row>
    <row r="512" spans="1:9" x14ac:dyDescent="0.25">
      <c r="A512" s="10"/>
      <c r="C512" s="132">
        <v>28</v>
      </c>
      <c r="D512" s="133">
        <v>457.01</v>
      </c>
      <c r="E512" s="133">
        <v>26.251522808977256</v>
      </c>
      <c r="I512" s="12"/>
    </row>
    <row r="513" spans="1:9" ht="15.75" customHeight="1" x14ac:dyDescent="0.25">
      <c r="A513" s="10"/>
      <c r="C513" s="132">
        <v>29</v>
      </c>
      <c r="D513" s="133">
        <v>467.18</v>
      </c>
      <c r="E513" s="133">
        <v>26.666897078976945</v>
      </c>
      <c r="I513" s="12"/>
    </row>
    <row r="514" spans="1:9" x14ac:dyDescent="0.25">
      <c r="A514" s="10"/>
      <c r="C514" s="132">
        <v>30</v>
      </c>
      <c r="D514" s="133">
        <v>544.79</v>
      </c>
      <c r="E514" s="133">
        <v>28.547935788977384</v>
      </c>
      <c r="I514" s="12"/>
    </row>
    <row r="515" spans="1:9" x14ac:dyDescent="0.25">
      <c r="A515" s="10"/>
      <c r="C515" s="132">
        <v>31</v>
      </c>
      <c r="D515" s="133">
        <v>902.2</v>
      </c>
      <c r="E515" s="133">
        <v>25.316660828977319</v>
      </c>
      <c r="I515" s="12"/>
    </row>
    <row r="516" spans="1:9" x14ac:dyDescent="0.25">
      <c r="A516" s="10"/>
      <c r="C516" s="132">
        <v>32</v>
      </c>
      <c r="D516" s="133">
        <v>1059.9000000000001</v>
      </c>
      <c r="E516" s="133">
        <v>22.689231448977125</v>
      </c>
      <c r="I516" s="12"/>
    </row>
    <row r="517" spans="1:9" x14ac:dyDescent="0.25">
      <c r="A517" s="10"/>
      <c r="C517" s="132">
        <v>33</v>
      </c>
      <c r="D517" s="133">
        <v>1108.3499999999999</v>
      </c>
      <c r="E517" s="133">
        <v>23.666242328977205</v>
      </c>
      <c r="I517" s="12"/>
    </row>
    <row r="518" spans="1:9" x14ac:dyDescent="0.25">
      <c r="A518" s="10"/>
      <c r="C518" s="132">
        <v>34</v>
      </c>
      <c r="D518" s="133">
        <v>1074.46</v>
      </c>
      <c r="E518" s="133">
        <v>25.08459449897714</v>
      </c>
      <c r="I518" s="12"/>
    </row>
    <row r="519" spans="1:9" x14ac:dyDescent="0.25">
      <c r="A519" s="10"/>
      <c r="C519" s="132">
        <v>35</v>
      </c>
      <c r="D519" s="133">
        <v>900.79</v>
      </c>
      <c r="E519" s="133">
        <v>28.837677438977153</v>
      </c>
      <c r="I519" s="12"/>
    </row>
    <row r="520" spans="1:9" x14ac:dyDescent="0.25">
      <c r="A520" s="10"/>
      <c r="C520" s="132">
        <v>36</v>
      </c>
      <c r="D520" s="133">
        <v>838.42</v>
      </c>
      <c r="E520" s="133">
        <v>23.626064998976517</v>
      </c>
      <c r="I520" s="12"/>
    </row>
    <row r="521" spans="1:9" x14ac:dyDescent="0.25">
      <c r="A521" s="10"/>
      <c r="C521" s="132">
        <v>37</v>
      </c>
      <c r="D521" s="133">
        <v>761.37</v>
      </c>
      <c r="E521" s="133">
        <v>24.144616188977579</v>
      </c>
      <c r="I521" s="12"/>
    </row>
    <row r="522" spans="1:9" x14ac:dyDescent="0.25">
      <c r="A522" s="10"/>
      <c r="C522" s="132">
        <v>38</v>
      </c>
      <c r="D522" s="133">
        <v>788.27</v>
      </c>
      <c r="E522" s="133">
        <v>24.663947148977059</v>
      </c>
      <c r="I522" s="12"/>
    </row>
    <row r="523" spans="1:9" x14ac:dyDescent="0.25">
      <c r="A523" s="10"/>
      <c r="C523" s="132">
        <v>39</v>
      </c>
      <c r="D523" s="133">
        <v>814.94</v>
      </c>
      <c r="E523" s="133">
        <v>24.752026618976515</v>
      </c>
      <c r="I523" s="12"/>
    </row>
    <row r="524" spans="1:9" x14ac:dyDescent="0.25">
      <c r="A524" s="10"/>
      <c r="C524" s="132">
        <v>40</v>
      </c>
      <c r="D524" s="133">
        <v>820.38</v>
      </c>
      <c r="E524" s="133">
        <v>23.737968798977363</v>
      </c>
      <c r="I524" s="12"/>
    </row>
    <row r="525" spans="1:9" x14ac:dyDescent="0.25">
      <c r="A525" s="10"/>
      <c r="C525" s="132">
        <v>41</v>
      </c>
      <c r="D525" s="133">
        <v>823</v>
      </c>
      <c r="E525" s="133">
        <v>21.40920286897699</v>
      </c>
      <c r="I525" s="12"/>
    </row>
    <row r="526" spans="1:9" x14ac:dyDescent="0.25">
      <c r="A526" s="10"/>
      <c r="C526" s="132">
        <v>42</v>
      </c>
      <c r="D526" s="133">
        <v>892.6</v>
      </c>
      <c r="E526" s="133">
        <v>28.905267538977114</v>
      </c>
      <c r="I526" s="12"/>
    </row>
    <row r="527" spans="1:9" x14ac:dyDescent="0.25">
      <c r="A527" s="10"/>
      <c r="C527" s="132">
        <v>43</v>
      </c>
      <c r="D527" s="133">
        <v>1113.32</v>
      </c>
      <c r="E527" s="133">
        <v>33.976839448977671</v>
      </c>
      <c r="I527" s="12"/>
    </row>
    <row r="528" spans="1:9" x14ac:dyDescent="0.25">
      <c r="A528" s="10"/>
      <c r="C528" s="132">
        <v>44</v>
      </c>
      <c r="D528" s="133">
        <v>1181.5899999999999</v>
      </c>
      <c r="E528" s="133">
        <v>34.280034348977097</v>
      </c>
      <c r="I528" s="12"/>
    </row>
    <row r="529" spans="1:9" x14ac:dyDescent="0.25">
      <c r="A529" s="10"/>
      <c r="C529" s="132">
        <v>45</v>
      </c>
      <c r="D529" s="133">
        <v>1230.3399999999999</v>
      </c>
      <c r="E529" s="133">
        <v>31.951790448977818</v>
      </c>
      <c r="I529" s="12"/>
    </row>
    <row r="530" spans="1:9" x14ac:dyDescent="0.25">
      <c r="A530" s="10"/>
      <c r="C530" s="132">
        <v>46</v>
      </c>
      <c r="D530" s="133">
        <v>1159.76</v>
      </c>
      <c r="E530" s="133">
        <v>33.745577298976968</v>
      </c>
      <c r="I530" s="12"/>
    </row>
    <row r="531" spans="1:9" x14ac:dyDescent="0.25">
      <c r="A531" s="10"/>
      <c r="C531" s="132">
        <v>47</v>
      </c>
      <c r="D531" s="133">
        <v>928.85</v>
      </c>
      <c r="E531" s="133">
        <v>26.979689948977466</v>
      </c>
      <c r="I531" s="12"/>
    </row>
    <row r="532" spans="1:9" x14ac:dyDescent="0.25">
      <c r="A532" s="10"/>
      <c r="C532" s="132">
        <v>48</v>
      </c>
      <c r="D532" s="133">
        <v>698.37</v>
      </c>
      <c r="E532" s="133">
        <v>21.936034518977749</v>
      </c>
      <c r="I532" s="12"/>
    </row>
    <row r="533" spans="1:9" x14ac:dyDescent="0.25">
      <c r="A533" s="10"/>
      <c r="C533" s="132">
        <v>49</v>
      </c>
      <c r="D533" s="133">
        <v>561.46</v>
      </c>
      <c r="E533" s="133">
        <v>25.870340168977123</v>
      </c>
      <c r="I533" s="12"/>
    </row>
    <row r="534" spans="1:9" x14ac:dyDescent="0.25">
      <c r="A534" s="10"/>
      <c r="C534" s="132">
        <v>50</v>
      </c>
      <c r="D534" s="133">
        <v>466.56</v>
      </c>
      <c r="E534" s="133">
        <v>22.650708738977073</v>
      </c>
      <c r="I534" s="12"/>
    </row>
    <row r="535" spans="1:9" x14ac:dyDescent="0.25">
      <c r="A535" s="10"/>
      <c r="C535" s="132">
        <v>51</v>
      </c>
      <c r="D535" s="133">
        <v>433.35</v>
      </c>
      <c r="E535" s="133">
        <v>20.613822938977478</v>
      </c>
      <c r="I535" s="12"/>
    </row>
    <row r="536" spans="1:9" x14ac:dyDescent="0.25">
      <c r="A536" s="10"/>
      <c r="C536" s="132">
        <v>52</v>
      </c>
      <c r="D536" s="133">
        <v>441.74</v>
      </c>
      <c r="E536" s="133">
        <v>19.856158948977054</v>
      </c>
      <c r="I536" s="12"/>
    </row>
    <row r="537" spans="1:9" x14ac:dyDescent="0.25">
      <c r="A537" s="10"/>
      <c r="C537" s="132">
        <v>53</v>
      </c>
      <c r="D537" s="133">
        <v>443.49</v>
      </c>
      <c r="E537" s="133">
        <v>22.818585508977321</v>
      </c>
      <c r="I537" s="12"/>
    </row>
    <row r="538" spans="1:9" x14ac:dyDescent="0.25">
      <c r="A538" s="10"/>
      <c r="C538" s="132">
        <v>54</v>
      </c>
      <c r="D538" s="133">
        <v>508.67</v>
      </c>
      <c r="E538" s="133">
        <v>25.125121828977058</v>
      </c>
      <c r="I538" s="12"/>
    </row>
    <row r="539" spans="1:9" x14ac:dyDescent="0.25">
      <c r="A539" s="10"/>
      <c r="C539" s="132">
        <v>55</v>
      </c>
      <c r="D539" s="133">
        <v>795.43</v>
      </c>
      <c r="E539" s="133">
        <v>24.892138038977009</v>
      </c>
      <c r="I539" s="12"/>
    </row>
    <row r="540" spans="1:9" x14ac:dyDescent="0.25">
      <c r="A540" s="10"/>
      <c r="C540" s="132">
        <v>56</v>
      </c>
      <c r="D540" s="133">
        <v>1054.48</v>
      </c>
      <c r="E540" s="133">
        <v>19.096191458976591</v>
      </c>
      <c r="I540" s="12"/>
    </row>
    <row r="541" spans="1:9" x14ac:dyDescent="0.25">
      <c r="A541" s="10"/>
      <c r="C541" s="132">
        <v>57</v>
      </c>
      <c r="D541" s="133">
        <v>1113.75</v>
      </c>
      <c r="E541" s="133">
        <v>19.20519849897687</v>
      </c>
      <c r="I541" s="12"/>
    </row>
    <row r="542" spans="1:9" ht="15.75" customHeight="1" x14ac:dyDescent="0.25">
      <c r="A542" s="10"/>
      <c r="C542" s="132">
        <v>58</v>
      </c>
      <c r="D542" s="133">
        <v>1045.22</v>
      </c>
      <c r="E542" s="133">
        <v>18.935474278976244</v>
      </c>
      <c r="I542" s="12"/>
    </row>
    <row r="543" spans="1:9" x14ac:dyDescent="0.25">
      <c r="A543" s="10"/>
      <c r="C543" s="132">
        <v>59</v>
      </c>
      <c r="D543" s="133">
        <v>922.47</v>
      </c>
      <c r="E543" s="133">
        <v>19.342654288977201</v>
      </c>
      <c r="I543" s="12"/>
    </row>
    <row r="544" spans="1:9" x14ac:dyDescent="0.25">
      <c r="A544" s="10"/>
      <c r="C544" s="132">
        <v>60</v>
      </c>
      <c r="D544" s="133">
        <v>847.88</v>
      </c>
      <c r="E544" s="133">
        <v>19.00867960897699</v>
      </c>
      <c r="I544" s="12"/>
    </row>
    <row r="545" spans="1:9" x14ac:dyDescent="0.25">
      <c r="A545" s="10"/>
      <c r="C545" s="132">
        <v>61</v>
      </c>
      <c r="D545" s="133">
        <v>817.45</v>
      </c>
      <c r="E545" s="133">
        <v>21.594203818977348</v>
      </c>
      <c r="I545" s="12"/>
    </row>
    <row r="546" spans="1:9" x14ac:dyDescent="0.25">
      <c r="A546" s="10"/>
      <c r="C546" s="132">
        <v>62</v>
      </c>
      <c r="D546" s="133">
        <v>822.14</v>
      </c>
      <c r="E546" s="133">
        <v>20.557133228977364</v>
      </c>
      <c r="I546" s="12"/>
    </row>
    <row r="547" spans="1:9" ht="15.75" customHeight="1" x14ac:dyDescent="0.25">
      <c r="A547" s="10"/>
      <c r="C547" s="132">
        <v>63</v>
      </c>
      <c r="D547" s="133">
        <v>866.16</v>
      </c>
      <c r="E547" s="133">
        <v>18.119251868977244</v>
      </c>
      <c r="I547" s="12"/>
    </row>
    <row r="548" spans="1:9" x14ac:dyDescent="0.25">
      <c r="A548" s="10"/>
      <c r="C548" s="132">
        <v>64</v>
      </c>
      <c r="D548" s="133">
        <v>804.03</v>
      </c>
      <c r="E548" s="133">
        <v>17.838463738977453</v>
      </c>
      <c r="I548" s="12"/>
    </row>
    <row r="549" spans="1:9" x14ac:dyDescent="0.25">
      <c r="A549" s="10"/>
      <c r="C549" s="132">
        <v>65</v>
      </c>
      <c r="D549" s="133">
        <v>777.8</v>
      </c>
      <c r="E549" s="133">
        <v>19.496759268977257</v>
      </c>
      <c r="I549" s="12"/>
    </row>
    <row r="550" spans="1:9" x14ac:dyDescent="0.25">
      <c r="A550" s="10"/>
      <c r="C550" s="132">
        <v>66</v>
      </c>
      <c r="D550" s="133">
        <v>813.13</v>
      </c>
      <c r="E550" s="133">
        <v>26.605929878976667</v>
      </c>
      <c r="I550" s="12"/>
    </row>
    <row r="551" spans="1:9" x14ac:dyDescent="0.25">
      <c r="A551" s="10"/>
      <c r="C551" s="132">
        <v>67</v>
      </c>
      <c r="D551" s="133">
        <v>1032.8499999999999</v>
      </c>
      <c r="E551" s="133">
        <v>38.786096588977671</v>
      </c>
      <c r="I551" s="12"/>
    </row>
    <row r="552" spans="1:9" x14ac:dyDescent="0.25">
      <c r="A552" s="10"/>
      <c r="C552" s="132">
        <v>68</v>
      </c>
      <c r="D552" s="133">
        <v>1213.33</v>
      </c>
      <c r="E552" s="133">
        <v>34.710098388977485</v>
      </c>
      <c r="I552" s="12"/>
    </row>
    <row r="553" spans="1:9" ht="15.75" customHeight="1" x14ac:dyDescent="0.25">
      <c r="A553" s="10"/>
      <c r="C553" s="132">
        <v>69</v>
      </c>
      <c r="D553" s="133">
        <v>1276.98</v>
      </c>
      <c r="E553" s="133">
        <v>33.892128458977368</v>
      </c>
      <c r="I553" s="12"/>
    </row>
    <row r="554" spans="1:9" ht="15.75" customHeight="1" x14ac:dyDescent="0.25">
      <c r="A554" s="10"/>
      <c r="C554" s="132">
        <v>70</v>
      </c>
      <c r="D554" s="133">
        <v>1181.3</v>
      </c>
      <c r="E554" s="133">
        <v>27.663678918976757</v>
      </c>
      <c r="I554" s="12"/>
    </row>
    <row r="555" spans="1:9" x14ac:dyDescent="0.25">
      <c r="A555" s="10"/>
      <c r="C555" s="132">
        <v>71</v>
      </c>
      <c r="D555" s="133">
        <v>894.6</v>
      </c>
      <c r="E555" s="133">
        <v>25.985173558977522</v>
      </c>
      <c r="I555" s="12"/>
    </row>
    <row r="556" spans="1:9" x14ac:dyDescent="0.25">
      <c r="A556" s="10"/>
      <c r="C556" s="132">
        <v>72</v>
      </c>
      <c r="D556" s="133">
        <v>614.53</v>
      </c>
      <c r="E556" s="133">
        <v>23.748442838977326</v>
      </c>
      <c r="I556" s="12"/>
    </row>
    <row r="557" spans="1:9" x14ac:dyDescent="0.25">
      <c r="A557" s="10"/>
      <c r="C557" s="132">
        <v>73</v>
      </c>
      <c r="D557" s="133">
        <v>562.01</v>
      </c>
      <c r="E557" s="133">
        <v>20.787262568977098</v>
      </c>
      <c r="I557" s="12"/>
    </row>
    <row r="558" spans="1:9" x14ac:dyDescent="0.25">
      <c r="A558" s="10"/>
      <c r="C558" s="132">
        <v>74</v>
      </c>
      <c r="D558" s="133">
        <v>540.69000000000005</v>
      </c>
      <c r="E558" s="133">
        <v>19.666575998977009</v>
      </c>
      <c r="I558" s="12"/>
    </row>
    <row r="559" spans="1:9" x14ac:dyDescent="0.25">
      <c r="A559" s="10"/>
      <c r="C559" s="132">
        <v>75</v>
      </c>
      <c r="D559" s="133">
        <v>525.16</v>
      </c>
      <c r="E559" s="133">
        <v>18.738015878977194</v>
      </c>
      <c r="I559" s="12"/>
    </row>
    <row r="560" spans="1:9" x14ac:dyDescent="0.25">
      <c r="A560" s="10"/>
      <c r="C560" s="132">
        <v>76</v>
      </c>
      <c r="D560" s="133">
        <v>488.25</v>
      </c>
      <c r="E560" s="133">
        <v>18.210123668977076</v>
      </c>
      <c r="I560" s="12"/>
    </row>
    <row r="561" spans="1:9" x14ac:dyDescent="0.25">
      <c r="A561" s="10"/>
      <c r="C561" s="132">
        <v>77</v>
      </c>
      <c r="D561" s="133">
        <v>493.9</v>
      </c>
      <c r="E561" s="133">
        <v>19.382563998976934</v>
      </c>
      <c r="I561" s="12"/>
    </row>
    <row r="562" spans="1:9" x14ac:dyDescent="0.25">
      <c r="A562" s="10"/>
      <c r="C562" s="132">
        <v>78</v>
      </c>
      <c r="D562" s="133">
        <v>591.75</v>
      </c>
      <c r="E562" s="133">
        <v>23.534668048977323</v>
      </c>
      <c r="I562" s="12"/>
    </row>
    <row r="563" spans="1:9" x14ac:dyDescent="0.25">
      <c r="A563" s="10"/>
      <c r="C563" s="132">
        <v>79</v>
      </c>
      <c r="D563" s="133">
        <v>658.95</v>
      </c>
      <c r="E563" s="133">
        <v>20.806353868977226</v>
      </c>
      <c r="I563" s="12"/>
    </row>
    <row r="564" spans="1:9" x14ac:dyDescent="0.25">
      <c r="A564" s="10"/>
      <c r="C564" s="132">
        <v>80</v>
      </c>
      <c r="D564" s="133">
        <v>776.1</v>
      </c>
      <c r="E564" s="133">
        <v>17.633233978976705</v>
      </c>
      <c r="I564" s="12"/>
    </row>
    <row r="565" spans="1:9" x14ac:dyDescent="0.25">
      <c r="A565" s="10"/>
      <c r="C565" s="132">
        <v>81</v>
      </c>
      <c r="D565" s="133">
        <v>886.93</v>
      </c>
      <c r="E565" s="133">
        <v>19.829254258977244</v>
      </c>
      <c r="I565" s="12"/>
    </row>
    <row r="566" spans="1:9" x14ac:dyDescent="0.25">
      <c r="A566" s="10"/>
      <c r="C566" s="132">
        <v>82</v>
      </c>
      <c r="D566" s="133">
        <v>892.84</v>
      </c>
      <c r="E566" s="133">
        <v>21.787800458977472</v>
      </c>
      <c r="I566" s="12"/>
    </row>
    <row r="567" spans="1:9" x14ac:dyDescent="0.25">
      <c r="A567" s="10"/>
      <c r="C567" s="132">
        <v>83</v>
      </c>
      <c r="D567" s="133">
        <v>848.98</v>
      </c>
      <c r="E567" s="133">
        <v>20.219301508976969</v>
      </c>
      <c r="I567" s="12"/>
    </row>
    <row r="568" spans="1:9" x14ac:dyDescent="0.25">
      <c r="A568" s="10"/>
      <c r="C568" s="132">
        <v>84</v>
      </c>
      <c r="D568" s="133">
        <v>814.57</v>
      </c>
      <c r="E568" s="133">
        <v>22.90551054897719</v>
      </c>
      <c r="I568" s="12"/>
    </row>
    <row r="569" spans="1:9" x14ac:dyDescent="0.25">
      <c r="A569" s="10"/>
      <c r="C569" s="132">
        <v>85</v>
      </c>
      <c r="D569" s="133">
        <v>844.94</v>
      </c>
      <c r="E569" s="133">
        <v>22.688883668976814</v>
      </c>
      <c r="I569" s="12"/>
    </row>
    <row r="570" spans="1:9" x14ac:dyDescent="0.25">
      <c r="A570" s="10"/>
      <c r="C570" s="132">
        <v>86</v>
      </c>
      <c r="D570" s="133">
        <v>852.12</v>
      </c>
      <c r="E570" s="133">
        <v>21.558813858977146</v>
      </c>
      <c r="I570" s="12"/>
    </row>
    <row r="571" spans="1:9" x14ac:dyDescent="0.25">
      <c r="A571" s="10"/>
      <c r="C571" s="132">
        <v>87</v>
      </c>
      <c r="D571" s="133">
        <v>801.82</v>
      </c>
      <c r="E571" s="133">
        <v>18.756727548977324</v>
      </c>
      <c r="I571" s="12"/>
    </row>
    <row r="572" spans="1:9" x14ac:dyDescent="0.25">
      <c r="A572" s="10"/>
      <c r="C572" s="132">
        <v>88</v>
      </c>
      <c r="D572" s="133">
        <v>706.99</v>
      </c>
      <c r="E572" s="133">
        <v>16.299980618977088</v>
      </c>
      <c r="I572" s="12"/>
    </row>
    <row r="573" spans="1:9" x14ac:dyDescent="0.25">
      <c r="A573" s="10"/>
      <c r="C573" s="132">
        <v>89</v>
      </c>
      <c r="D573" s="133">
        <v>755.11</v>
      </c>
      <c r="E573" s="133">
        <v>16.051100968977039</v>
      </c>
      <c r="I573" s="12"/>
    </row>
    <row r="574" spans="1:9" x14ac:dyDescent="0.25">
      <c r="A574" s="10"/>
      <c r="C574" s="132">
        <v>90</v>
      </c>
      <c r="D574" s="133">
        <v>753.2</v>
      </c>
      <c r="E574" s="133">
        <v>22.79742728897736</v>
      </c>
      <c r="I574" s="12"/>
    </row>
    <row r="575" spans="1:9" x14ac:dyDescent="0.25">
      <c r="A575" s="10"/>
      <c r="C575" s="132">
        <v>91</v>
      </c>
      <c r="D575" s="133">
        <v>1014.92</v>
      </c>
      <c r="E575" s="133">
        <v>33.112485958976777</v>
      </c>
      <c r="I575" s="12"/>
    </row>
    <row r="576" spans="1:9" x14ac:dyDescent="0.25">
      <c r="A576" s="10"/>
      <c r="C576" s="132">
        <v>92</v>
      </c>
      <c r="D576" s="133">
        <v>1100.95</v>
      </c>
      <c r="E576" s="133">
        <v>31.122831378977708</v>
      </c>
      <c r="I576" s="12"/>
    </row>
    <row r="577" spans="1:9" x14ac:dyDescent="0.25">
      <c r="A577" s="10"/>
      <c r="C577" s="132">
        <v>93</v>
      </c>
      <c r="D577" s="133">
        <v>1126.92</v>
      </c>
      <c r="E577" s="133">
        <v>34.699967218977463</v>
      </c>
      <c r="I577" s="12"/>
    </row>
    <row r="578" spans="1:9" x14ac:dyDescent="0.25">
      <c r="A578" s="10"/>
      <c r="C578" s="132">
        <v>94</v>
      </c>
      <c r="D578" s="133">
        <v>1097.6400000000001</v>
      </c>
      <c r="E578" s="133">
        <v>31.248087838977426</v>
      </c>
      <c r="I578" s="12"/>
    </row>
    <row r="579" spans="1:9" x14ac:dyDescent="0.25">
      <c r="A579" s="10"/>
      <c r="C579" s="132">
        <v>95</v>
      </c>
      <c r="D579" s="133">
        <v>808.3</v>
      </c>
      <c r="E579" s="133">
        <v>30.742887918976521</v>
      </c>
      <c r="I579" s="12"/>
    </row>
    <row r="580" spans="1:9" x14ac:dyDescent="0.25">
      <c r="A580" s="10"/>
      <c r="C580" s="132">
        <v>96</v>
      </c>
      <c r="D580" s="133">
        <v>643.48</v>
      </c>
      <c r="E580" s="133">
        <v>26.366657998977189</v>
      </c>
      <c r="I580" s="12"/>
    </row>
    <row r="581" spans="1:9" x14ac:dyDescent="0.25">
      <c r="A581" s="10"/>
      <c r="C581" s="132">
        <v>97</v>
      </c>
      <c r="D581" s="133">
        <v>589.12</v>
      </c>
      <c r="E581" s="133">
        <v>22.731575038976644</v>
      </c>
      <c r="I581" s="12"/>
    </row>
    <row r="582" spans="1:9" x14ac:dyDescent="0.25">
      <c r="A582" s="10"/>
      <c r="C582" s="132">
        <v>98</v>
      </c>
      <c r="D582" s="133">
        <v>536.73</v>
      </c>
      <c r="E582" s="133">
        <v>17.853015758977563</v>
      </c>
      <c r="I582" s="12"/>
    </row>
    <row r="583" spans="1:9" x14ac:dyDescent="0.25">
      <c r="A583" s="10"/>
      <c r="C583" s="132">
        <v>99</v>
      </c>
      <c r="D583" s="133">
        <v>500.49</v>
      </c>
      <c r="E583" s="133">
        <v>15.732633918977399</v>
      </c>
      <c r="I583" s="12"/>
    </row>
    <row r="584" spans="1:9" x14ac:dyDescent="0.25">
      <c r="A584" s="10"/>
      <c r="C584" s="132">
        <v>100</v>
      </c>
      <c r="D584" s="133">
        <v>509.36</v>
      </c>
      <c r="E584" s="133">
        <v>15.020147698976757</v>
      </c>
      <c r="I584" s="12"/>
    </row>
    <row r="585" spans="1:9" x14ac:dyDescent="0.25">
      <c r="A585" s="10"/>
      <c r="C585" s="132">
        <v>101</v>
      </c>
      <c r="D585" s="133">
        <v>511.65</v>
      </c>
      <c r="E585" s="133">
        <v>15.069851038977276</v>
      </c>
      <c r="I585" s="12"/>
    </row>
    <row r="586" spans="1:9" x14ac:dyDescent="0.25">
      <c r="A586" s="10"/>
      <c r="C586" s="132">
        <v>102</v>
      </c>
      <c r="D586" s="133">
        <v>517.76</v>
      </c>
      <c r="E586" s="133">
        <v>17.504380178977044</v>
      </c>
      <c r="I586" s="12"/>
    </row>
    <row r="587" spans="1:9" x14ac:dyDescent="0.25">
      <c r="A587" s="10"/>
      <c r="C587" s="132">
        <v>103</v>
      </c>
      <c r="D587" s="133">
        <v>558.26</v>
      </c>
      <c r="E587" s="133">
        <v>17.314495988977228</v>
      </c>
      <c r="I587" s="12"/>
    </row>
    <row r="588" spans="1:9" x14ac:dyDescent="0.25">
      <c r="A588" s="10"/>
      <c r="C588" s="132">
        <v>104</v>
      </c>
      <c r="D588" s="133">
        <v>681.33</v>
      </c>
      <c r="E588" s="133">
        <v>16.418681108976898</v>
      </c>
      <c r="I588" s="12"/>
    </row>
    <row r="589" spans="1:9" x14ac:dyDescent="0.25">
      <c r="A589" s="10"/>
      <c r="C589" s="132">
        <v>105</v>
      </c>
      <c r="D589" s="133">
        <v>771.29</v>
      </c>
      <c r="E589" s="133">
        <v>22.151653238977133</v>
      </c>
      <c r="I589" s="12"/>
    </row>
    <row r="590" spans="1:9" x14ac:dyDescent="0.25">
      <c r="A590" s="10"/>
      <c r="C590" s="132">
        <v>106</v>
      </c>
      <c r="D590" s="133">
        <v>763.17</v>
      </c>
      <c r="E590" s="133">
        <v>26.932424138977467</v>
      </c>
      <c r="I590" s="12"/>
    </row>
    <row r="591" spans="1:9" x14ac:dyDescent="0.25">
      <c r="A591" s="10"/>
      <c r="C591" s="132">
        <v>107</v>
      </c>
      <c r="D591" s="133">
        <v>666.91</v>
      </c>
      <c r="E591" s="133">
        <v>29.725804768976559</v>
      </c>
      <c r="I591" s="12"/>
    </row>
    <row r="592" spans="1:9" x14ac:dyDescent="0.25">
      <c r="A592" s="10"/>
      <c r="C592" s="132">
        <v>108</v>
      </c>
      <c r="D592" s="133">
        <v>677.6</v>
      </c>
      <c r="E592" s="133">
        <v>31.469968028977064</v>
      </c>
      <c r="I592" s="12"/>
    </row>
    <row r="593" spans="1:9" x14ac:dyDescent="0.25">
      <c r="A593" s="10"/>
      <c r="C593" s="132">
        <v>109</v>
      </c>
      <c r="D593" s="133">
        <v>686.38</v>
      </c>
      <c r="E593" s="133">
        <v>34.997259538977005</v>
      </c>
      <c r="I593" s="12"/>
    </row>
    <row r="594" spans="1:9" x14ac:dyDescent="0.25">
      <c r="A594" s="10"/>
      <c r="C594" s="132">
        <v>110</v>
      </c>
      <c r="D594" s="133">
        <v>680.57</v>
      </c>
      <c r="E594" s="133">
        <v>31.060601398977724</v>
      </c>
      <c r="I594" s="12"/>
    </row>
    <row r="595" spans="1:9" x14ac:dyDescent="0.25">
      <c r="A595" s="10"/>
      <c r="C595" s="132">
        <v>111</v>
      </c>
      <c r="D595" s="133">
        <v>651.83000000000004</v>
      </c>
      <c r="E595" s="133">
        <v>20.991193518976615</v>
      </c>
      <c r="I595" s="12"/>
    </row>
    <row r="596" spans="1:9" x14ac:dyDescent="0.25">
      <c r="A596" s="10"/>
      <c r="C596" s="132">
        <v>112</v>
      </c>
      <c r="D596" s="133">
        <v>650.74</v>
      </c>
      <c r="E596" s="133">
        <v>19.079976108977235</v>
      </c>
      <c r="I596" s="12"/>
    </row>
    <row r="597" spans="1:9" x14ac:dyDescent="0.25">
      <c r="A597" s="10"/>
      <c r="C597" s="132">
        <v>113</v>
      </c>
      <c r="D597" s="133">
        <v>681.73</v>
      </c>
      <c r="E597" s="133">
        <v>15.897301158977371</v>
      </c>
      <c r="I597" s="12"/>
    </row>
    <row r="598" spans="1:9" x14ac:dyDescent="0.25">
      <c r="A598" s="10"/>
      <c r="C598" s="132">
        <v>114</v>
      </c>
      <c r="D598" s="133">
        <v>735.87</v>
      </c>
      <c r="E598" s="133">
        <v>22.741082278977274</v>
      </c>
      <c r="I598" s="12"/>
    </row>
    <row r="599" spans="1:9" x14ac:dyDescent="0.25">
      <c r="A599" s="10"/>
      <c r="C599" s="132">
        <v>115</v>
      </c>
      <c r="D599" s="133">
        <v>828.16</v>
      </c>
      <c r="E599" s="133">
        <v>38.307668948977607</v>
      </c>
      <c r="I599" s="12"/>
    </row>
    <row r="600" spans="1:9" x14ac:dyDescent="0.25">
      <c r="A600" s="10"/>
      <c r="C600" s="132">
        <v>116</v>
      </c>
      <c r="D600" s="133">
        <v>968.22</v>
      </c>
      <c r="E600" s="133">
        <v>41.229694358976985</v>
      </c>
      <c r="I600" s="12"/>
    </row>
    <row r="601" spans="1:9" x14ac:dyDescent="0.25">
      <c r="A601" s="10"/>
      <c r="C601" s="132">
        <v>117</v>
      </c>
      <c r="D601" s="133">
        <v>1014.34</v>
      </c>
      <c r="E601" s="133">
        <v>43.339269238977295</v>
      </c>
      <c r="I601" s="12"/>
    </row>
    <row r="602" spans="1:9" x14ac:dyDescent="0.25">
      <c r="A602" s="10"/>
      <c r="C602" s="132">
        <v>118</v>
      </c>
      <c r="D602" s="133">
        <v>953.47</v>
      </c>
      <c r="E602" s="133">
        <v>40.438920898976221</v>
      </c>
      <c r="I602" s="12"/>
    </row>
    <row r="603" spans="1:9" x14ac:dyDescent="0.25">
      <c r="A603" s="10"/>
      <c r="C603" s="132">
        <v>119</v>
      </c>
      <c r="D603" s="133">
        <v>801.81</v>
      </c>
      <c r="E603" s="133">
        <v>34.058155298977454</v>
      </c>
      <c r="I603" s="12"/>
    </row>
    <row r="604" spans="1:9" x14ac:dyDescent="0.25">
      <c r="A604" s="10"/>
      <c r="C604" s="132">
        <v>120</v>
      </c>
      <c r="D604" s="133">
        <v>665.81</v>
      </c>
      <c r="E604" s="133">
        <v>23.990874108977323</v>
      </c>
      <c r="I604" s="12"/>
    </row>
    <row r="605" spans="1:9" x14ac:dyDescent="0.25">
      <c r="A605" s="10"/>
      <c r="C605" s="132">
        <v>121</v>
      </c>
      <c r="D605" s="133">
        <v>600.16</v>
      </c>
      <c r="E605" s="133">
        <v>19.41690263897749</v>
      </c>
      <c r="I605" s="12"/>
    </row>
    <row r="606" spans="1:9" x14ac:dyDescent="0.25">
      <c r="A606" s="10"/>
      <c r="C606" s="132">
        <v>122</v>
      </c>
      <c r="D606" s="133">
        <v>500.46</v>
      </c>
      <c r="E606" s="133">
        <v>17.231478698976844</v>
      </c>
      <c r="I606" s="12"/>
    </row>
    <row r="607" spans="1:9" x14ac:dyDescent="0.25">
      <c r="A607" s="10"/>
      <c r="C607" s="132">
        <v>123</v>
      </c>
      <c r="D607" s="133">
        <v>476.48</v>
      </c>
      <c r="E607" s="133">
        <v>16.378212788977294</v>
      </c>
      <c r="I607" s="12"/>
    </row>
    <row r="608" spans="1:9" x14ac:dyDescent="0.25">
      <c r="A608" s="10"/>
      <c r="C608" s="132">
        <v>124</v>
      </c>
      <c r="D608" s="133">
        <v>474.7</v>
      </c>
      <c r="E608" s="133">
        <v>15.827549598977043</v>
      </c>
      <c r="I608" s="12"/>
    </row>
    <row r="609" spans="1:9" ht="15.75" customHeight="1" x14ac:dyDescent="0.25">
      <c r="A609" s="10"/>
      <c r="C609" s="132">
        <v>125</v>
      </c>
      <c r="D609" s="133">
        <v>539.57000000000005</v>
      </c>
      <c r="E609" s="133">
        <v>17.171509818977029</v>
      </c>
      <c r="I609" s="12"/>
    </row>
    <row r="610" spans="1:9" x14ac:dyDescent="0.25">
      <c r="A610" s="10"/>
      <c r="C610" s="132">
        <v>126</v>
      </c>
      <c r="D610" s="133">
        <v>653.48</v>
      </c>
      <c r="E610" s="133">
        <v>16.189769908977041</v>
      </c>
      <c r="I610" s="12"/>
    </row>
    <row r="611" spans="1:9" x14ac:dyDescent="0.25">
      <c r="A611" s="10"/>
      <c r="C611" s="132">
        <v>127</v>
      </c>
      <c r="D611" s="133">
        <v>775.33</v>
      </c>
      <c r="E611" s="133">
        <v>15.039435458977209</v>
      </c>
      <c r="I611" s="12"/>
    </row>
    <row r="612" spans="1:9" x14ac:dyDescent="0.25">
      <c r="A612" s="10"/>
      <c r="C612" s="132">
        <v>128</v>
      </c>
      <c r="D612" s="133">
        <v>882.79</v>
      </c>
      <c r="E612" s="133">
        <v>15.002733538977168</v>
      </c>
      <c r="I612" s="12"/>
    </row>
    <row r="613" spans="1:9" x14ac:dyDescent="0.25">
      <c r="A613" s="10"/>
      <c r="C613" s="132">
        <v>129</v>
      </c>
      <c r="D613" s="133">
        <v>917.99</v>
      </c>
      <c r="E613" s="133">
        <v>19.753944378976939</v>
      </c>
      <c r="I613" s="12"/>
    </row>
    <row r="614" spans="1:9" x14ac:dyDescent="0.25">
      <c r="A614" s="10"/>
      <c r="C614" s="132">
        <v>130</v>
      </c>
      <c r="D614" s="133">
        <v>887.8</v>
      </c>
      <c r="E614" s="133">
        <v>20.047073908976472</v>
      </c>
      <c r="I614" s="12"/>
    </row>
    <row r="615" spans="1:9" x14ac:dyDescent="0.25">
      <c r="A615" s="10"/>
      <c r="C615" s="132">
        <v>131</v>
      </c>
      <c r="D615" s="133">
        <v>832.46</v>
      </c>
      <c r="E615" s="133">
        <v>23.281344258977242</v>
      </c>
      <c r="I615" s="12"/>
    </row>
    <row r="616" spans="1:9" x14ac:dyDescent="0.25">
      <c r="A616" s="10"/>
      <c r="C616" s="132">
        <v>132</v>
      </c>
      <c r="D616" s="133">
        <v>786.46</v>
      </c>
      <c r="E616" s="133">
        <v>23.609825798976772</v>
      </c>
      <c r="I616" s="12"/>
    </row>
    <row r="617" spans="1:9" x14ac:dyDescent="0.25">
      <c r="A617" s="10"/>
      <c r="C617" s="132">
        <v>133</v>
      </c>
      <c r="D617" s="133">
        <v>766.91</v>
      </c>
      <c r="E617" s="133">
        <v>21.933309948977012</v>
      </c>
      <c r="I617" s="12"/>
    </row>
    <row r="618" spans="1:9" x14ac:dyDescent="0.25">
      <c r="A618" s="10"/>
      <c r="C618" s="132">
        <v>134</v>
      </c>
      <c r="D618" s="133">
        <v>778.71</v>
      </c>
      <c r="E618" s="133">
        <v>20.165498828976752</v>
      </c>
      <c r="I618" s="12"/>
    </row>
    <row r="619" spans="1:9" x14ac:dyDescent="0.25">
      <c r="A619" s="10"/>
      <c r="C619" s="132">
        <v>135</v>
      </c>
      <c r="D619" s="133">
        <v>799.87</v>
      </c>
      <c r="E619" s="133">
        <v>19.111630058976971</v>
      </c>
      <c r="I619" s="12"/>
    </row>
    <row r="620" spans="1:9" x14ac:dyDescent="0.25">
      <c r="A620" s="10"/>
      <c r="C620" s="132">
        <v>136</v>
      </c>
      <c r="D620" s="133">
        <v>825.96</v>
      </c>
      <c r="E620" s="133">
        <v>18.798560608976686</v>
      </c>
      <c r="I620" s="12"/>
    </row>
    <row r="621" spans="1:9" x14ac:dyDescent="0.25">
      <c r="A621" s="10"/>
      <c r="C621" s="132">
        <v>137</v>
      </c>
      <c r="D621" s="133">
        <v>819.67</v>
      </c>
      <c r="E621" s="133">
        <v>17.895196208977154</v>
      </c>
      <c r="I621" s="12"/>
    </row>
    <row r="622" spans="1:9" x14ac:dyDescent="0.25">
      <c r="A622" s="10"/>
      <c r="C622" s="132">
        <v>138</v>
      </c>
      <c r="D622" s="133">
        <v>805.83</v>
      </c>
      <c r="E622" s="133">
        <v>25.46659761897763</v>
      </c>
      <c r="I622" s="12"/>
    </row>
    <row r="623" spans="1:9" x14ac:dyDescent="0.25">
      <c r="A623" s="10"/>
      <c r="C623" s="132">
        <v>139</v>
      </c>
      <c r="D623" s="133">
        <v>1044.45</v>
      </c>
      <c r="E623" s="133">
        <v>31.471009458977278</v>
      </c>
      <c r="I623" s="12"/>
    </row>
    <row r="624" spans="1:9" x14ac:dyDescent="0.25">
      <c r="A624" s="10"/>
      <c r="C624" s="132">
        <v>140</v>
      </c>
      <c r="D624" s="133">
        <v>1210.83</v>
      </c>
      <c r="E624" s="133">
        <v>24.23650112897667</v>
      </c>
      <c r="I624" s="12"/>
    </row>
    <row r="625" spans="1:9" x14ac:dyDescent="0.25">
      <c r="A625" s="10"/>
      <c r="C625" s="132">
        <v>141</v>
      </c>
      <c r="D625" s="133">
        <v>1270.0999999999999</v>
      </c>
      <c r="E625" s="133">
        <v>19.127241428977186</v>
      </c>
      <c r="I625" s="12"/>
    </row>
    <row r="626" spans="1:9" x14ac:dyDescent="0.25">
      <c r="A626" s="10"/>
      <c r="C626" s="132">
        <v>142</v>
      </c>
      <c r="D626" s="133">
        <v>1229.9000000000001</v>
      </c>
      <c r="E626" s="133">
        <v>26.665612958977363</v>
      </c>
      <c r="I626" s="12"/>
    </row>
    <row r="627" spans="1:9" x14ac:dyDescent="0.25">
      <c r="A627" s="10"/>
      <c r="C627" s="132">
        <v>143</v>
      </c>
      <c r="D627" s="133">
        <v>1051.21</v>
      </c>
      <c r="E627" s="133">
        <v>29.550345508976534</v>
      </c>
      <c r="I627" s="12"/>
    </row>
    <row r="628" spans="1:9" x14ac:dyDescent="0.25">
      <c r="A628" s="10"/>
      <c r="C628" s="132">
        <v>144</v>
      </c>
      <c r="D628" s="133">
        <v>875.07</v>
      </c>
      <c r="E628" s="133">
        <v>24.897918808977465</v>
      </c>
      <c r="I628" s="12"/>
    </row>
    <row r="629" spans="1:9" x14ac:dyDescent="0.25">
      <c r="A629" s="10"/>
      <c r="C629" s="132">
        <v>145</v>
      </c>
      <c r="D629" s="133">
        <v>657.66</v>
      </c>
      <c r="E629" s="133">
        <v>21.679944688976889</v>
      </c>
      <c r="I629" s="12"/>
    </row>
    <row r="630" spans="1:9" x14ac:dyDescent="0.25">
      <c r="A630" s="10"/>
      <c r="C630" s="132">
        <v>146</v>
      </c>
      <c r="D630" s="133">
        <v>455.6</v>
      </c>
      <c r="E630" s="133">
        <v>18.815479178976943</v>
      </c>
      <c r="I630" s="12"/>
    </row>
    <row r="631" spans="1:9" x14ac:dyDescent="0.25">
      <c r="A631" s="10"/>
      <c r="C631" s="132">
        <v>147</v>
      </c>
      <c r="D631" s="133">
        <v>443.1</v>
      </c>
      <c r="E631" s="133">
        <v>18.293589818977125</v>
      </c>
      <c r="I631" s="12"/>
    </row>
    <row r="632" spans="1:9" x14ac:dyDescent="0.25">
      <c r="A632" s="10"/>
      <c r="C632" s="132">
        <v>148</v>
      </c>
      <c r="D632" s="133">
        <v>443.36</v>
      </c>
      <c r="E632" s="133">
        <v>17.593613128976926</v>
      </c>
      <c r="I632" s="12"/>
    </row>
    <row r="633" spans="1:9" x14ac:dyDescent="0.25">
      <c r="A633" s="10"/>
      <c r="C633" s="132">
        <v>149</v>
      </c>
      <c r="D633" s="133">
        <v>445.45</v>
      </c>
      <c r="E633" s="133">
        <v>18.613097378977045</v>
      </c>
      <c r="I633" s="12"/>
    </row>
    <row r="634" spans="1:9" x14ac:dyDescent="0.25">
      <c r="A634" s="10"/>
      <c r="C634" s="132">
        <v>150</v>
      </c>
      <c r="D634" s="133">
        <v>601.39</v>
      </c>
      <c r="E634" s="133">
        <v>16.459481728977153</v>
      </c>
      <c r="I634" s="12"/>
    </row>
    <row r="635" spans="1:9" x14ac:dyDescent="0.25">
      <c r="A635" s="10"/>
      <c r="C635" s="132">
        <v>151</v>
      </c>
      <c r="D635" s="133">
        <v>734.07</v>
      </c>
      <c r="E635" s="133">
        <v>15.677778998976805</v>
      </c>
      <c r="I635" s="12"/>
    </row>
    <row r="636" spans="1:9" x14ac:dyDescent="0.25">
      <c r="A636" s="10"/>
      <c r="C636" s="132">
        <v>152</v>
      </c>
      <c r="D636" s="133">
        <v>912.72</v>
      </c>
      <c r="E636" s="133">
        <v>15.964364148976983</v>
      </c>
      <c r="I636" s="12"/>
    </row>
    <row r="637" spans="1:9" x14ac:dyDescent="0.25">
      <c r="A637" s="10"/>
      <c r="C637" s="132">
        <v>153</v>
      </c>
      <c r="D637" s="133">
        <v>865</v>
      </c>
      <c r="E637" s="133">
        <v>24.515830598976436</v>
      </c>
      <c r="I637" s="12"/>
    </row>
    <row r="638" spans="1:9" x14ac:dyDescent="0.25">
      <c r="A638" s="10"/>
      <c r="C638" s="132">
        <v>154</v>
      </c>
      <c r="D638" s="133">
        <v>820.63</v>
      </c>
      <c r="E638" s="133">
        <v>23.748058938977238</v>
      </c>
      <c r="I638" s="12"/>
    </row>
    <row r="639" spans="1:9" x14ac:dyDescent="0.25">
      <c r="A639" s="10"/>
      <c r="C639" s="132">
        <v>155</v>
      </c>
      <c r="D639" s="133">
        <v>781.31</v>
      </c>
      <c r="E639" s="133">
        <v>22.674770068977068</v>
      </c>
      <c r="I639" s="12"/>
    </row>
    <row r="640" spans="1:9" x14ac:dyDescent="0.25">
      <c r="A640" s="10"/>
      <c r="C640" s="132">
        <v>156</v>
      </c>
      <c r="D640" s="133">
        <v>739.01</v>
      </c>
      <c r="E640" s="133">
        <v>19.966629988977047</v>
      </c>
      <c r="I640" s="12"/>
    </row>
    <row r="641" spans="1:9" x14ac:dyDescent="0.25">
      <c r="A641" s="10"/>
      <c r="C641" s="132">
        <v>157</v>
      </c>
      <c r="D641" s="133">
        <v>745.92</v>
      </c>
      <c r="E641" s="133">
        <v>18.385116318977111</v>
      </c>
      <c r="I641" s="12"/>
    </row>
    <row r="642" spans="1:9" x14ac:dyDescent="0.25">
      <c r="A642" s="10"/>
      <c r="C642" s="132">
        <v>158</v>
      </c>
      <c r="D642" s="133">
        <v>739.58</v>
      </c>
      <c r="E642" s="133">
        <v>16.848757508977087</v>
      </c>
      <c r="I642" s="12"/>
    </row>
    <row r="643" spans="1:9" x14ac:dyDescent="0.25">
      <c r="A643" s="10"/>
      <c r="C643" s="132">
        <v>159</v>
      </c>
      <c r="D643" s="133">
        <v>739.85</v>
      </c>
      <c r="E643" s="133">
        <v>16.768394018977119</v>
      </c>
      <c r="I643" s="12"/>
    </row>
    <row r="644" spans="1:9" x14ac:dyDescent="0.25">
      <c r="A644" s="10"/>
      <c r="C644" s="132">
        <v>160</v>
      </c>
      <c r="D644" s="133">
        <v>746.11</v>
      </c>
      <c r="E644" s="133">
        <v>15.782478708977237</v>
      </c>
      <c r="I644" s="12"/>
    </row>
    <row r="645" spans="1:9" x14ac:dyDescent="0.25">
      <c r="A645" s="10"/>
      <c r="C645" s="132">
        <v>161</v>
      </c>
      <c r="D645" s="133">
        <v>759.31</v>
      </c>
      <c r="E645" s="133">
        <v>15.376163738977425</v>
      </c>
      <c r="I645" s="12"/>
    </row>
    <row r="646" spans="1:9" x14ac:dyDescent="0.25">
      <c r="A646" s="10"/>
      <c r="C646" s="132">
        <v>162</v>
      </c>
      <c r="D646" s="133">
        <v>805.38</v>
      </c>
      <c r="E646" s="133">
        <v>21.50024601897735</v>
      </c>
      <c r="I646" s="12"/>
    </row>
    <row r="647" spans="1:9" x14ac:dyDescent="0.25">
      <c r="A647" s="10"/>
      <c r="C647" s="132">
        <v>163</v>
      </c>
      <c r="D647" s="133">
        <v>990.51</v>
      </c>
      <c r="E647" s="133">
        <v>27.389349938976466</v>
      </c>
      <c r="I647" s="12"/>
    </row>
    <row r="648" spans="1:9" x14ac:dyDescent="0.25">
      <c r="A648" s="10"/>
      <c r="C648" s="132">
        <v>164</v>
      </c>
      <c r="D648" s="133">
        <v>1181.92</v>
      </c>
      <c r="E648" s="133">
        <v>24.986756728977753</v>
      </c>
      <c r="I648" s="12"/>
    </row>
    <row r="649" spans="1:9" x14ac:dyDescent="0.25">
      <c r="A649" s="10"/>
      <c r="C649" s="132">
        <v>165</v>
      </c>
      <c r="D649" s="133">
        <v>1236.05</v>
      </c>
      <c r="E649" s="133">
        <v>25.82316998897727</v>
      </c>
      <c r="I649" s="12"/>
    </row>
    <row r="650" spans="1:9" x14ac:dyDescent="0.25">
      <c r="A650" s="10"/>
      <c r="C650" s="132">
        <v>166</v>
      </c>
      <c r="D650" s="133">
        <v>1142.02</v>
      </c>
      <c r="E650" s="133">
        <v>29.364345148977463</v>
      </c>
      <c r="I650" s="12"/>
    </row>
    <row r="651" spans="1:9" x14ac:dyDescent="0.25">
      <c r="A651" s="10"/>
      <c r="C651" s="132">
        <v>167</v>
      </c>
      <c r="D651" s="133">
        <v>1053.57</v>
      </c>
      <c r="E651" s="133">
        <v>27.02051216897712</v>
      </c>
      <c r="I651" s="12"/>
    </row>
    <row r="652" spans="1:9" x14ac:dyDescent="0.25">
      <c r="A652" s="10"/>
      <c r="C652" s="134">
        <v>168</v>
      </c>
      <c r="D652" s="133">
        <v>803.52</v>
      </c>
      <c r="E652" s="133">
        <v>23.133308938977279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5" t="s">
        <v>395</v>
      </c>
      <c r="B654" s="219" t="s">
        <v>396</v>
      </c>
      <c r="C654" s="220"/>
      <c r="D654" s="220"/>
      <c r="E654" s="220"/>
      <c r="F654" s="220"/>
      <c r="G654" s="220"/>
      <c r="H654" s="220"/>
      <c r="I654" s="221"/>
    </row>
    <row r="655" spans="1:9" ht="15.75" x14ac:dyDescent="0.25">
      <c r="A655" s="136"/>
      <c r="B655" s="129"/>
      <c r="C655" s="129"/>
      <c r="D655" s="129"/>
      <c r="E655" s="129"/>
      <c r="F655" s="129"/>
      <c r="G655" s="129"/>
      <c r="H655" s="129"/>
      <c r="I655" s="130"/>
    </row>
    <row r="656" spans="1:9" ht="15.75" x14ac:dyDescent="0.25">
      <c r="A656" s="136"/>
      <c r="C656" s="137" t="s">
        <v>397</v>
      </c>
      <c r="D656" s="138" t="s">
        <v>398</v>
      </c>
      <c r="E656" s="139" t="s">
        <v>399</v>
      </c>
      <c r="F656" s="129"/>
      <c r="G656" s="129"/>
      <c r="H656" s="129"/>
      <c r="I656" s="130"/>
    </row>
    <row r="657" spans="1:9" ht="15.75" x14ac:dyDescent="0.25">
      <c r="A657" s="136"/>
      <c r="C657" s="82">
        <v>1</v>
      </c>
      <c r="D657" s="140">
        <v>22000</v>
      </c>
      <c r="E657" s="140">
        <v>30000</v>
      </c>
      <c r="F657" s="129"/>
      <c r="G657" s="129"/>
      <c r="H657" s="129"/>
      <c r="I657" s="130"/>
    </row>
    <row r="658" spans="1:9" ht="15.75" x14ac:dyDescent="0.25">
      <c r="A658" s="136"/>
      <c r="C658" s="82">
        <v>2</v>
      </c>
      <c r="D658" s="140">
        <v>21000</v>
      </c>
      <c r="E658" s="140">
        <v>25000</v>
      </c>
      <c r="F658" s="129"/>
      <c r="G658" s="129"/>
      <c r="H658" s="129"/>
      <c r="I658" s="130"/>
    </row>
    <row r="659" spans="1:9" ht="15.75" x14ac:dyDescent="0.25">
      <c r="A659" s="136"/>
      <c r="C659" s="82">
        <v>3</v>
      </c>
      <c r="D659" s="140">
        <v>20000</v>
      </c>
      <c r="E659" s="140">
        <v>22000</v>
      </c>
      <c r="F659" s="129"/>
      <c r="G659" s="129"/>
      <c r="H659" s="129"/>
      <c r="I659" s="130"/>
    </row>
    <row r="660" spans="1:9" ht="15.75" x14ac:dyDescent="0.25">
      <c r="A660" s="136"/>
      <c r="C660" s="82">
        <v>4</v>
      </c>
      <c r="D660" s="140">
        <v>19000</v>
      </c>
      <c r="E660" s="140">
        <v>20000</v>
      </c>
      <c r="F660" s="129"/>
      <c r="G660" s="129"/>
      <c r="H660" s="129"/>
      <c r="I660" s="130"/>
    </row>
    <row r="661" spans="1:9" ht="15.75" x14ac:dyDescent="0.25">
      <c r="A661" s="136"/>
      <c r="C661" s="82">
        <v>5</v>
      </c>
      <c r="D661" s="140">
        <v>19000</v>
      </c>
      <c r="E661" s="140">
        <v>20000</v>
      </c>
      <c r="F661" s="129"/>
      <c r="G661" s="129"/>
      <c r="H661" s="129"/>
      <c r="I661" s="130"/>
    </row>
    <row r="662" spans="1:9" ht="15.75" x14ac:dyDescent="0.25">
      <c r="A662" s="136"/>
      <c r="C662" s="82">
        <v>6</v>
      </c>
      <c r="D662" s="140">
        <v>19000</v>
      </c>
      <c r="E662" s="140">
        <v>20000</v>
      </c>
      <c r="F662" s="129"/>
      <c r="G662" s="129"/>
      <c r="H662" s="129"/>
      <c r="I662" s="130"/>
    </row>
    <row r="663" spans="1:9" ht="15.75" x14ac:dyDescent="0.25">
      <c r="A663" s="136"/>
      <c r="C663" s="82">
        <v>7</v>
      </c>
      <c r="D663" s="140">
        <v>20000</v>
      </c>
      <c r="E663" s="140">
        <v>22000</v>
      </c>
      <c r="F663" s="129"/>
      <c r="G663" s="129"/>
      <c r="H663" s="129"/>
      <c r="I663" s="130"/>
    </row>
    <row r="664" spans="1:9" ht="15.75" x14ac:dyDescent="0.25">
      <c r="A664" s="136"/>
      <c r="C664" s="82">
        <v>8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2">
        <v>9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2">
        <v>10</v>
      </c>
      <c r="D666" s="140">
        <v>20000</v>
      </c>
      <c r="E666" s="140">
        <v>21000</v>
      </c>
      <c r="F666" s="129"/>
      <c r="G666" s="129"/>
      <c r="H666" s="129"/>
      <c r="I666" s="130"/>
    </row>
    <row r="667" spans="1:9" ht="15.75" x14ac:dyDescent="0.25">
      <c r="A667" s="136"/>
      <c r="C667" s="82">
        <v>11</v>
      </c>
      <c r="D667" s="140">
        <v>21000</v>
      </c>
      <c r="E667" s="140">
        <v>22000</v>
      </c>
      <c r="F667" s="129"/>
      <c r="G667" s="129"/>
      <c r="H667" s="129"/>
      <c r="I667" s="130"/>
    </row>
    <row r="668" spans="1:9" ht="15.75" x14ac:dyDescent="0.25">
      <c r="A668" s="136"/>
      <c r="C668" s="82">
        <v>12</v>
      </c>
      <c r="D668" s="140">
        <v>22000</v>
      </c>
      <c r="E668" s="140">
        <v>24000</v>
      </c>
      <c r="F668" s="129"/>
      <c r="G668" s="129"/>
      <c r="H668" s="129"/>
      <c r="I668" s="130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5" t="s">
        <v>400</v>
      </c>
      <c r="B670" s="219" t="s">
        <v>401</v>
      </c>
      <c r="C670" s="220"/>
      <c r="D670" s="220"/>
      <c r="E670" s="220"/>
      <c r="F670" s="220"/>
      <c r="G670" s="220"/>
      <c r="H670" s="220"/>
      <c r="I670" s="221"/>
    </row>
    <row r="671" spans="1:9" ht="15.75" x14ac:dyDescent="0.25">
      <c r="A671" s="136"/>
      <c r="B671" s="129"/>
      <c r="C671" s="129"/>
      <c r="D671" s="129"/>
      <c r="E671" s="129"/>
      <c r="F671" s="129"/>
      <c r="G671" s="129"/>
      <c r="H671" s="129"/>
      <c r="I671" s="130"/>
    </row>
    <row r="672" spans="1:9" x14ac:dyDescent="0.25">
      <c r="A672" s="19" t="s">
        <v>280</v>
      </c>
      <c r="B672" s="156" t="s">
        <v>409</v>
      </c>
      <c r="C672" s="156" t="s">
        <v>410</v>
      </c>
      <c r="D672" s="156" t="s">
        <v>411</v>
      </c>
      <c r="E672" s="156" t="s">
        <v>412</v>
      </c>
      <c r="F672" s="156" t="s">
        <v>413</v>
      </c>
      <c r="G672" s="156" t="s">
        <v>414</v>
      </c>
      <c r="H672" s="156" t="s">
        <v>415</v>
      </c>
      <c r="I672" s="130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0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0"/>
    </row>
    <row r="675" spans="1:9" x14ac:dyDescent="0.25">
      <c r="A675" s="146"/>
      <c r="B675" s="19"/>
      <c r="C675" s="19"/>
      <c r="D675" s="19"/>
      <c r="E675" s="19"/>
      <c r="F675" s="19"/>
      <c r="G675" s="19"/>
      <c r="H675" s="19"/>
      <c r="I675" s="130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5" t="s">
        <v>402</v>
      </c>
      <c r="B677" s="219" t="s">
        <v>403</v>
      </c>
      <c r="C677" s="220"/>
      <c r="D677" s="220"/>
      <c r="E677" s="220"/>
      <c r="F677" s="220"/>
      <c r="G677" s="220"/>
      <c r="H677" s="220"/>
      <c r="I677" s="221"/>
    </row>
    <row r="678" spans="1:9" ht="15.75" x14ac:dyDescent="0.25">
      <c r="A678" s="136"/>
      <c r="B678" s="129"/>
      <c r="C678" s="129"/>
      <c r="D678" s="129"/>
      <c r="E678" s="129"/>
      <c r="F678" s="129"/>
      <c r="G678" s="129"/>
      <c r="H678" s="129"/>
      <c r="I678" s="130"/>
    </row>
    <row r="679" spans="1:9" ht="15.75" x14ac:dyDescent="0.25">
      <c r="A679" s="10"/>
      <c r="C679" s="147" t="s">
        <v>245</v>
      </c>
      <c r="D679" s="138" t="s">
        <v>404</v>
      </c>
      <c r="E679" s="138" t="s">
        <v>288</v>
      </c>
      <c r="F679" s="139" t="s">
        <v>299</v>
      </c>
      <c r="G679" s="129"/>
      <c r="H679" s="129"/>
      <c r="I679" s="130"/>
    </row>
    <row r="680" spans="1:9" ht="15.75" x14ac:dyDescent="0.25">
      <c r="A680" s="10"/>
      <c r="C680" s="148">
        <v>1</v>
      </c>
      <c r="D680" s="149"/>
      <c r="E680" s="149"/>
      <c r="F680" s="150"/>
      <c r="G680" s="129"/>
      <c r="H680" s="129"/>
      <c r="I680" s="130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5" t="s">
        <v>405</v>
      </c>
      <c r="B682" s="219" t="s">
        <v>406</v>
      </c>
      <c r="C682" s="220"/>
      <c r="D682" s="220"/>
      <c r="E682" s="220"/>
      <c r="F682" s="220"/>
      <c r="G682" s="220"/>
      <c r="H682" s="220"/>
      <c r="I682" s="221"/>
    </row>
    <row r="683" spans="1:9" x14ac:dyDescent="0.25">
      <c r="A683" s="10"/>
      <c r="I683" s="12"/>
    </row>
    <row r="684" spans="1:9" ht="15.75" x14ac:dyDescent="0.25">
      <c r="A684" s="10"/>
      <c r="C684" s="147" t="s">
        <v>245</v>
      </c>
      <c r="D684" s="138" t="s">
        <v>404</v>
      </c>
      <c r="E684" s="138" t="s">
        <v>288</v>
      </c>
      <c r="F684" s="139" t="s">
        <v>299</v>
      </c>
      <c r="I684" s="12"/>
    </row>
    <row r="685" spans="1:9" ht="15.75" x14ac:dyDescent="0.25">
      <c r="A685" s="10"/>
      <c r="C685" s="148">
        <v>1</v>
      </c>
      <c r="D685" s="149"/>
      <c r="E685" s="149"/>
      <c r="F685" s="150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2" t="s">
        <v>407</v>
      </c>
      <c r="B687" s="223"/>
      <c r="C687" s="223"/>
      <c r="D687" s="223"/>
      <c r="E687" s="223"/>
      <c r="F687" s="223"/>
      <c r="G687" s="223"/>
      <c r="I687" s="34"/>
    </row>
    <row r="688" spans="1:9" ht="16.5" customHeight="1" thickBot="1" x14ac:dyDescent="0.3">
      <c r="A688" s="224" t="s">
        <v>408</v>
      </c>
      <c r="B688" s="225"/>
      <c r="C688" s="225"/>
      <c r="D688" s="225"/>
      <c r="E688" s="225"/>
      <c r="F688" s="225"/>
      <c r="G688" s="225"/>
      <c r="H688" s="26"/>
      <c r="I688" s="155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682:I682"/>
    <mergeCell ref="A687:G687"/>
    <mergeCell ref="A688:G688"/>
    <mergeCell ref="A480:I480"/>
    <mergeCell ref="B482:I482"/>
    <mergeCell ref="B654:I654"/>
    <mergeCell ref="B670:I670"/>
    <mergeCell ref="B677:I677"/>
    <mergeCell ref="B458:G458"/>
    <mergeCell ref="B460:G460"/>
    <mergeCell ref="B462:G462"/>
    <mergeCell ref="H462:I462"/>
    <mergeCell ref="B464:I464"/>
    <mergeCell ref="B422:G422"/>
    <mergeCell ref="H422:I422"/>
    <mergeCell ref="A425:I425"/>
    <mergeCell ref="B427:I427"/>
    <mergeCell ref="B456:G456"/>
    <mergeCell ref="H456:I456"/>
    <mergeCell ref="B384:G384"/>
    <mergeCell ref="H384:I384"/>
    <mergeCell ref="B415:G415"/>
    <mergeCell ref="H415:I415"/>
    <mergeCell ref="B420:G420"/>
    <mergeCell ref="H420:I420"/>
    <mergeCell ref="B341:I341"/>
    <mergeCell ref="D343:E343"/>
    <mergeCell ref="B370:I370"/>
    <mergeCell ref="B382:G382"/>
    <mergeCell ref="H382:I382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2025-04-29T11:49:10Z</dcterms:modified>
</cp:coreProperties>
</file>