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D98A08D9-9B7A-4F69-8DBD-F139AB9E2E0F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9" i="2" l="1"/>
  <c r="G679" i="2"/>
  <c r="F679" i="2"/>
  <c r="E679" i="2"/>
  <c r="D679" i="2"/>
  <c r="C679" i="2"/>
  <c r="B679" i="2"/>
  <c r="H678" i="2"/>
  <c r="G678" i="2"/>
  <c r="F678" i="2"/>
  <c r="E678" i="2"/>
  <c r="D678" i="2"/>
  <c r="C678" i="2"/>
  <c r="B678" i="2"/>
  <c r="H677" i="2"/>
  <c r="G677" i="2"/>
  <c r="F677" i="2"/>
  <c r="E677" i="2"/>
  <c r="D677" i="2"/>
  <c r="C677" i="2"/>
  <c r="B677" i="2"/>
  <c r="E673" i="2"/>
  <c r="D673" i="2"/>
  <c r="E672" i="2"/>
  <c r="D672" i="2"/>
  <c r="E671" i="2"/>
  <c r="D671" i="2"/>
  <c r="E670" i="2"/>
  <c r="D670" i="2"/>
  <c r="E669" i="2"/>
  <c r="D669" i="2"/>
  <c r="E668" i="2"/>
  <c r="D668" i="2"/>
  <c r="E667" i="2"/>
  <c r="D667" i="2"/>
  <c r="E666" i="2"/>
  <c r="D666" i="2"/>
  <c r="E665" i="2"/>
  <c r="D665" i="2"/>
  <c r="E664" i="2"/>
  <c r="D664" i="2"/>
  <c r="E663" i="2"/>
  <c r="D663" i="2"/>
  <c r="E662" i="2"/>
  <c r="D662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H459" i="2"/>
  <c r="G459" i="2"/>
  <c r="F459" i="2"/>
  <c r="E459" i="2"/>
  <c r="D459" i="2"/>
  <c r="C459" i="2"/>
  <c r="B459" i="2"/>
  <c r="H458" i="2"/>
  <c r="G458" i="2"/>
  <c r="F458" i="2"/>
  <c r="E458" i="2"/>
  <c r="D458" i="2"/>
  <c r="C458" i="2"/>
  <c r="B458" i="2"/>
  <c r="H457" i="2"/>
  <c r="G457" i="2"/>
  <c r="F457" i="2"/>
  <c r="E457" i="2"/>
  <c r="D457" i="2"/>
  <c r="C457" i="2"/>
  <c r="B457" i="2"/>
  <c r="H456" i="2"/>
  <c r="G456" i="2"/>
  <c r="F456" i="2"/>
  <c r="E456" i="2"/>
  <c r="D456" i="2"/>
  <c r="C456" i="2"/>
  <c r="B456" i="2"/>
  <c r="H455" i="2"/>
  <c r="G455" i="2"/>
  <c r="F455" i="2"/>
  <c r="E455" i="2"/>
  <c r="D455" i="2"/>
  <c r="C455" i="2"/>
  <c r="B455" i="2"/>
  <c r="H454" i="2"/>
  <c r="G454" i="2"/>
  <c r="F454" i="2"/>
  <c r="E454" i="2"/>
  <c r="D454" i="2"/>
  <c r="C454" i="2"/>
  <c r="B454" i="2"/>
  <c r="H453" i="2"/>
  <c r="G453" i="2"/>
  <c r="F453" i="2"/>
  <c r="E453" i="2"/>
  <c r="D453" i="2"/>
  <c r="C453" i="2"/>
  <c r="B453" i="2"/>
  <c r="H452" i="2"/>
  <c r="G452" i="2"/>
  <c r="F452" i="2"/>
  <c r="E452" i="2"/>
  <c r="D452" i="2"/>
  <c r="C452" i="2"/>
  <c r="B452" i="2"/>
  <c r="H451" i="2"/>
  <c r="G451" i="2"/>
  <c r="F451" i="2"/>
  <c r="E451" i="2"/>
  <c r="D451" i="2"/>
  <c r="C451" i="2"/>
  <c r="B451" i="2"/>
  <c r="H450" i="2"/>
  <c r="G450" i="2"/>
  <c r="F450" i="2"/>
  <c r="E450" i="2"/>
  <c r="D450" i="2"/>
  <c r="C450" i="2"/>
  <c r="B450" i="2"/>
  <c r="H449" i="2"/>
  <c r="G449" i="2"/>
  <c r="F449" i="2"/>
  <c r="E449" i="2"/>
  <c r="D449" i="2"/>
  <c r="C449" i="2"/>
  <c r="B449" i="2"/>
  <c r="H448" i="2"/>
  <c r="G448" i="2"/>
  <c r="F448" i="2"/>
  <c r="E448" i="2"/>
  <c r="D448" i="2"/>
  <c r="C448" i="2"/>
  <c r="B448" i="2"/>
  <c r="H447" i="2"/>
  <c r="G447" i="2"/>
  <c r="F447" i="2"/>
  <c r="E447" i="2"/>
  <c r="D447" i="2"/>
  <c r="C447" i="2"/>
  <c r="B447" i="2"/>
  <c r="H446" i="2"/>
  <c r="G446" i="2"/>
  <c r="F446" i="2"/>
  <c r="E446" i="2"/>
  <c r="D446" i="2"/>
  <c r="C446" i="2"/>
  <c r="B446" i="2"/>
  <c r="H445" i="2"/>
  <c r="G445" i="2"/>
  <c r="F445" i="2"/>
  <c r="E445" i="2"/>
  <c r="D445" i="2"/>
  <c r="C445" i="2"/>
  <c r="B445" i="2"/>
  <c r="H444" i="2"/>
  <c r="G444" i="2"/>
  <c r="F444" i="2"/>
  <c r="E444" i="2"/>
  <c r="D444" i="2"/>
  <c r="C444" i="2"/>
  <c r="B444" i="2"/>
  <c r="H443" i="2"/>
  <c r="G443" i="2"/>
  <c r="F443" i="2"/>
  <c r="E443" i="2"/>
  <c r="D443" i="2"/>
  <c r="C443" i="2"/>
  <c r="B443" i="2"/>
  <c r="H442" i="2"/>
  <c r="G442" i="2"/>
  <c r="F442" i="2"/>
  <c r="E442" i="2"/>
  <c r="D442" i="2"/>
  <c r="C442" i="2"/>
  <c r="B442" i="2"/>
  <c r="H441" i="2"/>
  <c r="G441" i="2"/>
  <c r="F441" i="2"/>
  <c r="E441" i="2"/>
  <c r="D441" i="2"/>
  <c r="C441" i="2"/>
  <c r="B441" i="2"/>
  <c r="H440" i="2"/>
  <c r="G440" i="2"/>
  <c r="F440" i="2"/>
  <c r="E440" i="2"/>
  <c r="D440" i="2"/>
  <c r="C440" i="2"/>
  <c r="B440" i="2"/>
  <c r="H439" i="2"/>
  <c r="G439" i="2"/>
  <c r="F439" i="2"/>
  <c r="E439" i="2"/>
  <c r="D439" i="2"/>
  <c r="C439" i="2"/>
  <c r="B439" i="2"/>
  <c r="H438" i="2"/>
  <c r="G438" i="2"/>
  <c r="F438" i="2"/>
  <c r="E438" i="2"/>
  <c r="D438" i="2"/>
  <c r="C438" i="2"/>
  <c r="B438" i="2"/>
  <c r="H437" i="2"/>
  <c r="G437" i="2"/>
  <c r="F437" i="2"/>
  <c r="E437" i="2"/>
  <c r="D437" i="2"/>
  <c r="C437" i="2"/>
  <c r="B437" i="2"/>
  <c r="H436" i="2"/>
  <c r="G436" i="2"/>
  <c r="F436" i="2"/>
  <c r="E436" i="2"/>
  <c r="D436" i="2"/>
  <c r="C436" i="2"/>
  <c r="B436" i="2"/>
  <c r="H435" i="2"/>
  <c r="G435" i="2"/>
  <c r="F435" i="2"/>
  <c r="E435" i="2"/>
  <c r="D435" i="2"/>
  <c r="C435" i="2"/>
  <c r="B435" i="2"/>
  <c r="H427" i="2"/>
  <c r="H425" i="2"/>
  <c r="I416" i="2"/>
  <c r="H416" i="2"/>
  <c r="G416" i="2"/>
  <c r="F416" i="2"/>
  <c r="E416" i="2"/>
  <c r="D416" i="2"/>
  <c r="C416" i="2"/>
  <c r="B416" i="2"/>
  <c r="I415" i="2"/>
  <c r="H415" i="2"/>
  <c r="G415" i="2"/>
  <c r="F415" i="2"/>
  <c r="E415" i="2"/>
  <c r="D415" i="2"/>
  <c r="C415" i="2"/>
  <c r="B415" i="2"/>
  <c r="I414" i="2"/>
  <c r="H414" i="2"/>
  <c r="G414" i="2"/>
  <c r="F414" i="2"/>
  <c r="E414" i="2"/>
  <c r="D414" i="2"/>
  <c r="C414" i="2"/>
  <c r="B414" i="2"/>
  <c r="I413" i="2"/>
  <c r="H413" i="2"/>
  <c r="G413" i="2"/>
  <c r="F413" i="2"/>
  <c r="E413" i="2"/>
  <c r="D413" i="2"/>
  <c r="C413" i="2"/>
  <c r="B413" i="2"/>
  <c r="I412" i="2"/>
  <c r="H412" i="2"/>
  <c r="G412" i="2"/>
  <c r="F412" i="2"/>
  <c r="E412" i="2"/>
  <c r="D412" i="2"/>
  <c r="C412" i="2"/>
  <c r="B412" i="2"/>
  <c r="I411" i="2"/>
  <c r="H411" i="2"/>
  <c r="G411" i="2"/>
  <c r="F411" i="2"/>
  <c r="E411" i="2"/>
  <c r="D411" i="2"/>
  <c r="C411" i="2"/>
  <c r="B411" i="2"/>
  <c r="I410" i="2"/>
  <c r="H410" i="2"/>
  <c r="G410" i="2"/>
  <c r="F410" i="2"/>
  <c r="E410" i="2"/>
  <c r="D410" i="2"/>
  <c r="C410" i="2"/>
  <c r="B410" i="2"/>
  <c r="I409" i="2"/>
  <c r="H409" i="2"/>
  <c r="G409" i="2"/>
  <c r="F409" i="2"/>
  <c r="E409" i="2"/>
  <c r="D409" i="2"/>
  <c r="C409" i="2"/>
  <c r="B409" i="2"/>
  <c r="I408" i="2"/>
  <c r="H408" i="2"/>
  <c r="G408" i="2"/>
  <c r="F408" i="2"/>
  <c r="E408" i="2"/>
  <c r="D408" i="2"/>
  <c r="C408" i="2"/>
  <c r="B408" i="2"/>
  <c r="I407" i="2"/>
  <c r="H407" i="2"/>
  <c r="G407" i="2"/>
  <c r="F407" i="2"/>
  <c r="E407" i="2"/>
  <c r="D407" i="2"/>
  <c r="C407" i="2"/>
  <c r="B407" i="2"/>
  <c r="I406" i="2"/>
  <c r="H406" i="2"/>
  <c r="G406" i="2"/>
  <c r="F406" i="2"/>
  <c r="E406" i="2"/>
  <c r="D406" i="2"/>
  <c r="C406" i="2"/>
  <c r="B406" i="2"/>
  <c r="I405" i="2"/>
  <c r="H405" i="2"/>
  <c r="G405" i="2"/>
  <c r="F405" i="2"/>
  <c r="E405" i="2"/>
  <c r="D405" i="2"/>
  <c r="C405" i="2"/>
  <c r="B405" i="2"/>
  <c r="I404" i="2"/>
  <c r="H404" i="2"/>
  <c r="G404" i="2"/>
  <c r="F404" i="2"/>
  <c r="E404" i="2"/>
  <c r="D404" i="2"/>
  <c r="C404" i="2"/>
  <c r="B404" i="2"/>
  <c r="I403" i="2"/>
  <c r="H403" i="2"/>
  <c r="G403" i="2"/>
  <c r="F403" i="2"/>
  <c r="E403" i="2"/>
  <c r="D403" i="2"/>
  <c r="C403" i="2"/>
  <c r="B403" i="2"/>
  <c r="I402" i="2"/>
  <c r="H402" i="2"/>
  <c r="G402" i="2"/>
  <c r="F402" i="2"/>
  <c r="E402" i="2"/>
  <c r="D402" i="2"/>
  <c r="C402" i="2"/>
  <c r="B402" i="2"/>
  <c r="I401" i="2"/>
  <c r="H401" i="2"/>
  <c r="G401" i="2"/>
  <c r="F401" i="2"/>
  <c r="E401" i="2"/>
  <c r="D401" i="2"/>
  <c r="C401" i="2"/>
  <c r="B401" i="2"/>
  <c r="I400" i="2"/>
  <c r="H400" i="2"/>
  <c r="G400" i="2"/>
  <c r="F400" i="2"/>
  <c r="E400" i="2"/>
  <c r="D400" i="2"/>
  <c r="C400" i="2"/>
  <c r="B400" i="2"/>
  <c r="I399" i="2"/>
  <c r="H399" i="2"/>
  <c r="G399" i="2"/>
  <c r="F399" i="2"/>
  <c r="E399" i="2"/>
  <c r="D399" i="2"/>
  <c r="C399" i="2"/>
  <c r="B399" i="2"/>
  <c r="I398" i="2"/>
  <c r="H398" i="2"/>
  <c r="G398" i="2"/>
  <c r="F398" i="2"/>
  <c r="E398" i="2"/>
  <c r="D398" i="2"/>
  <c r="C398" i="2"/>
  <c r="B398" i="2"/>
  <c r="I397" i="2"/>
  <c r="H397" i="2"/>
  <c r="G397" i="2"/>
  <c r="F397" i="2"/>
  <c r="E397" i="2"/>
  <c r="D397" i="2"/>
  <c r="C397" i="2"/>
  <c r="B397" i="2"/>
  <c r="I396" i="2"/>
  <c r="H396" i="2"/>
  <c r="G396" i="2"/>
  <c r="F396" i="2"/>
  <c r="E396" i="2"/>
  <c r="D396" i="2"/>
  <c r="C396" i="2"/>
  <c r="B396" i="2"/>
  <c r="I395" i="2"/>
  <c r="H395" i="2"/>
  <c r="G395" i="2"/>
  <c r="F395" i="2"/>
  <c r="E395" i="2"/>
  <c r="D395" i="2"/>
  <c r="C395" i="2"/>
  <c r="B395" i="2"/>
  <c r="I394" i="2"/>
  <c r="I422" i="2" s="1"/>
  <c r="H394" i="2"/>
  <c r="H422" i="2" s="1"/>
  <c r="G394" i="2"/>
  <c r="G422" i="2" s="1"/>
  <c r="F394" i="2"/>
  <c r="F422" i="2" s="1"/>
  <c r="E394" i="2"/>
  <c r="E422" i="2" s="1"/>
  <c r="D394" i="2"/>
  <c r="D422" i="2" s="1"/>
  <c r="C394" i="2"/>
  <c r="C422" i="2" s="1"/>
  <c r="B394" i="2"/>
  <c r="B422" i="2" s="1"/>
  <c r="I393" i="2"/>
  <c r="H393" i="2"/>
  <c r="G393" i="2"/>
  <c r="F393" i="2"/>
  <c r="E393" i="2"/>
  <c r="D393" i="2"/>
  <c r="C393" i="2"/>
  <c r="B393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D348" i="2"/>
  <c r="G278" i="2"/>
  <c r="F278" i="2"/>
  <c r="E278" i="2"/>
  <c r="D278" i="2"/>
  <c r="C278" i="2"/>
  <c r="B278" i="2"/>
  <c r="G277" i="2"/>
  <c r="F277" i="2"/>
  <c r="E277" i="2"/>
  <c r="D277" i="2"/>
  <c r="C277" i="2"/>
  <c r="B277" i="2"/>
  <c r="G276" i="2"/>
  <c r="F276" i="2"/>
  <c r="E276" i="2"/>
  <c r="D276" i="2"/>
  <c r="C276" i="2"/>
  <c r="B276" i="2"/>
  <c r="G275" i="2"/>
  <c r="F275" i="2"/>
  <c r="E275" i="2"/>
  <c r="D275" i="2"/>
  <c r="C275" i="2"/>
  <c r="B275" i="2"/>
  <c r="G274" i="2"/>
  <c r="F274" i="2"/>
  <c r="E274" i="2"/>
  <c r="D274" i="2"/>
  <c r="C274" i="2"/>
  <c r="B274" i="2"/>
  <c r="G273" i="2"/>
  <c r="F273" i="2"/>
  <c r="E273" i="2"/>
  <c r="D273" i="2"/>
  <c r="C273" i="2"/>
  <c r="B273" i="2"/>
  <c r="G272" i="2"/>
  <c r="F272" i="2"/>
  <c r="E272" i="2"/>
  <c r="D272" i="2"/>
  <c r="C272" i="2"/>
  <c r="B272" i="2"/>
  <c r="G271" i="2"/>
  <c r="F271" i="2"/>
  <c r="E271" i="2"/>
  <c r="D271" i="2"/>
  <c r="C271" i="2"/>
  <c r="B271" i="2"/>
  <c r="G270" i="2"/>
  <c r="F270" i="2"/>
  <c r="E270" i="2"/>
  <c r="D270" i="2"/>
  <c r="C270" i="2"/>
  <c r="B270" i="2"/>
  <c r="G269" i="2"/>
  <c r="F269" i="2"/>
  <c r="E269" i="2"/>
  <c r="D269" i="2"/>
  <c r="C269" i="2"/>
  <c r="B269" i="2"/>
  <c r="G268" i="2"/>
  <c r="F268" i="2"/>
  <c r="E268" i="2"/>
  <c r="D268" i="2"/>
  <c r="C268" i="2"/>
  <c r="B268" i="2"/>
  <c r="G267" i="2"/>
  <c r="F267" i="2"/>
  <c r="E267" i="2"/>
  <c r="D267" i="2"/>
  <c r="C267" i="2"/>
  <c r="B267" i="2"/>
  <c r="G266" i="2"/>
  <c r="F266" i="2"/>
  <c r="E266" i="2"/>
  <c r="D266" i="2"/>
  <c r="C266" i="2"/>
  <c r="B266" i="2"/>
  <c r="G265" i="2"/>
  <c r="F265" i="2"/>
  <c r="E265" i="2"/>
  <c r="D265" i="2"/>
  <c r="C265" i="2"/>
  <c r="B265" i="2"/>
  <c r="G264" i="2"/>
  <c r="F264" i="2"/>
  <c r="E264" i="2"/>
  <c r="D264" i="2"/>
  <c r="C264" i="2"/>
  <c r="B264" i="2"/>
  <c r="G263" i="2"/>
  <c r="F263" i="2"/>
  <c r="E263" i="2"/>
  <c r="D263" i="2"/>
  <c r="C263" i="2"/>
  <c r="B263" i="2"/>
  <c r="G262" i="2"/>
  <c r="F262" i="2"/>
  <c r="E262" i="2"/>
  <c r="D262" i="2"/>
  <c r="C262" i="2"/>
  <c r="B262" i="2"/>
  <c r="G261" i="2"/>
  <c r="F261" i="2"/>
  <c r="E261" i="2"/>
  <c r="D261" i="2"/>
  <c r="C261" i="2"/>
  <c r="B261" i="2"/>
  <c r="G260" i="2"/>
  <c r="F260" i="2"/>
  <c r="E260" i="2"/>
  <c r="D260" i="2"/>
  <c r="C260" i="2"/>
  <c r="B260" i="2"/>
  <c r="G259" i="2"/>
  <c r="F259" i="2"/>
  <c r="E259" i="2"/>
  <c r="D259" i="2"/>
  <c r="C259" i="2"/>
  <c r="B259" i="2"/>
  <c r="G258" i="2"/>
  <c r="F258" i="2"/>
  <c r="E258" i="2"/>
  <c r="D258" i="2"/>
  <c r="C258" i="2"/>
  <c r="B258" i="2"/>
  <c r="G257" i="2"/>
  <c r="F257" i="2"/>
  <c r="E257" i="2"/>
  <c r="D257" i="2"/>
  <c r="C257" i="2"/>
  <c r="B257" i="2"/>
  <c r="G256" i="2"/>
  <c r="F256" i="2"/>
  <c r="E256" i="2"/>
  <c r="D256" i="2"/>
  <c r="C256" i="2"/>
  <c r="B256" i="2"/>
  <c r="G255" i="2"/>
  <c r="F255" i="2"/>
  <c r="E255" i="2"/>
  <c r="D255" i="2"/>
  <c r="C255" i="2"/>
  <c r="B255" i="2"/>
  <c r="E248" i="2"/>
  <c r="E247" i="2"/>
  <c r="E246" i="2"/>
  <c r="E245" i="2"/>
  <c r="E244" i="2"/>
  <c r="E243" i="2"/>
  <c r="E234" i="2"/>
  <c r="E233" i="2"/>
  <c r="E232" i="2"/>
  <c r="E231" i="2"/>
  <c r="E230" i="2"/>
  <c r="E229" i="2"/>
  <c r="E224" i="2"/>
  <c r="E223" i="2"/>
  <c r="E222" i="2"/>
  <c r="E221" i="2"/>
  <c r="E220" i="2"/>
  <c r="E219" i="2"/>
  <c r="E213" i="2"/>
  <c r="E212" i="2"/>
  <c r="E211" i="2"/>
  <c r="E210" i="2"/>
  <c r="E209" i="2"/>
  <c r="E208" i="2"/>
  <c r="E203" i="2"/>
  <c r="E202" i="2"/>
  <c r="E201" i="2"/>
  <c r="E200" i="2"/>
  <c r="E199" i="2"/>
  <c r="E198" i="2"/>
  <c r="E193" i="2"/>
  <c r="E192" i="2"/>
  <c r="E191" i="2"/>
  <c r="E190" i="2"/>
  <c r="E189" i="2"/>
  <c r="E188" i="2"/>
  <c r="E183" i="2"/>
  <c r="E182" i="2"/>
  <c r="E181" i="2"/>
  <c r="E180" i="2"/>
  <c r="E179" i="2"/>
  <c r="E178" i="2"/>
  <c r="E173" i="2"/>
  <c r="E172" i="2"/>
  <c r="E171" i="2"/>
  <c r="E170" i="2"/>
  <c r="E169" i="2"/>
  <c r="E168" i="2"/>
  <c r="E163" i="2"/>
  <c r="E162" i="2"/>
  <c r="E161" i="2"/>
  <c r="E160" i="2"/>
  <c r="E159" i="2"/>
  <c r="E158" i="2"/>
  <c r="G153" i="2"/>
  <c r="F153" i="2"/>
  <c r="E153" i="2"/>
  <c r="D153" i="2"/>
  <c r="C153" i="2"/>
  <c r="B153" i="2"/>
  <c r="G140" i="2"/>
  <c r="F140" i="2"/>
  <c r="E140" i="2"/>
  <c r="D140" i="2"/>
  <c r="C140" i="2"/>
  <c r="B140" i="2"/>
  <c r="G135" i="2"/>
  <c r="F135" i="2"/>
  <c r="E135" i="2"/>
  <c r="D135" i="2"/>
  <c r="C135" i="2"/>
  <c r="B135" i="2"/>
  <c r="G126" i="2"/>
  <c r="F126" i="2"/>
  <c r="E126" i="2"/>
  <c r="D126" i="2"/>
  <c r="C126" i="2"/>
  <c r="B126" i="2"/>
  <c r="F108" i="2"/>
  <c r="E108" i="2"/>
  <c r="D108" i="2"/>
  <c r="F107" i="2"/>
  <c r="E107" i="2"/>
  <c r="D107" i="2"/>
  <c r="F106" i="2"/>
  <c r="E106" i="2"/>
  <c r="D106" i="2"/>
  <c r="F105" i="2"/>
  <c r="E105" i="2"/>
  <c r="D105" i="2"/>
  <c r="F104" i="2"/>
  <c r="E104" i="2"/>
  <c r="D104" i="2"/>
  <c r="F103" i="2"/>
  <c r="E103" i="2"/>
  <c r="D103" i="2"/>
  <c r="F102" i="2"/>
  <c r="E102" i="2"/>
  <c r="D102" i="2"/>
  <c r="F101" i="2"/>
  <c r="E101" i="2"/>
  <c r="D101" i="2"/>
  <c r="F100" i="2"/>
  <c r="E100" i="2"/>
  <c r="D100" i="2"/>
  <c r="F99" i="2"/>
  <c r="E99" i="2"/>
  <c r="D99" i="2"/>
  <c r="F98" i="2"/>
  <c r="E98" i="2"/>
  <c r="D98" i="2"/>
  <c r="F97" i="2"/>
  <c r="E97" i="2"/>
  <c r="D97" i="2"/>
  <c r="F96" i="2"/>
  <c r="E96" i="2"/>
  <c r="D96" i="2"/>
  <c r="F95" i="2"/>
  <c r="E95" i="2"/>
  <c r="D95" i="2"/>
  <c r="F94" i="2"/>
  <c r="E94" i="2"/>
  <c r="D94" i="2"/>
  <c r="F93" i="2"/>
  <c r="E93" i="2"/>
  <c r="D93" i="2"/>
  <c r="F92" i="2"/>
  <c r="E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H79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C31" i="2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E30" i="2"/>
  <c r="D30" i="2"/>
  <c r="E29" i="2"/>
  <c r="D29" i="2"/>
  <c r="E28" i="2"/>
  <c r="D28" i="2"/>
  <c r="E27" i="2"/>
  <c r="D27" i="2"/>
  <c r="E26" i="2"/>
  <c r="D26" i="2"/>
  <c r="C24" i="2"/>
  <c r="G19" i="2"/>
  <c r="F19" i="2"/>
  <c r="E19" i="2"/>
  <c r="D19" i="2"/>
  <c r="G18" i="2"/>
  <c r="F18" i="2"/>
  <c r="E18" i="2"/>
  <c r="D18" i="2"/>
  <c r="G17" i="2"/>
  <c r="F17" i="2"/>
  <c r="E17" i="2"/>
  <c r="D17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6" i="2"/>
  <c r="B2" i="2"/>
  <c r="C83" i="2" s="1"/>
  <c r="H859" i="1"/>
  <c r="G859" i="1"/>
  <c r="F859" i="1"/>
  <c r="E859" i="1"/>
  <c r="D859" i="1"/>
  <c r="C859" i="1"/>
  <c r="B859" i="1"/>
  <c r="H858" i="1"/>
  <c r="G858" i="1"/>
  <c r="F858" i="1"/>
  <c r="E858" i="1"/>
  <c r="D858" i="1"/>
  <c r="C858" i="1"/>
  <c r="B858" i="1"/>
  <c r="H857" i="1"/>
  <c r="G857" i="1"/>
  <c r="F857" i="1"/>
  <c r="E857" i="1"/>
  <c r="D857" i="1"/>
  <c r="C857" i="1"/>
  <c r="B857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G585" i="1"/>
  <c r="F585" i="1"/>
  <c r="E585" i="1"/>
  <c r="H585" i="1" s="1"/>
  <c r="D585" i="1"/>
  <c r="C585" i="1"/>
  <c r="B585" i="1"/>
  <c r="G584" i="1"/>
  <c r="F584" i="1"/>
  <c r="E584" i="1"/>
  <c r="D584" i="1"/>
  <c r="H584" i="1" s="1"/>
  <c r="C584" i="1"/>
  <c r="B584" i="1"/>
  <c r="G583" i="1"/>
  <c r="F583" i="1"/>
  <c r="E583" i="1"/>
  <c r="D583" i="1"/>
  <c r="C583" i="1"/>
  <c r="H583" i="1" s="1"/>
  <c r="B583" i="1"/>
  <c r="G582" i="1"/>
  <c r="F582" i="1"/>
  <c r="E582" i="1"/>
  <c r="D582" i="1"/>
  <c r="C582" i="1"/>
  <c r="B582" i="1"/>
  <c r="H582" i="1" s="1"/>
  <c r="G581" i="1"/>
  <c r="F581" i="1"/>
  <c r="E581" i="1"/>
  <c r="D581" i="1"/>
  <c r="C581" i="1"/>
  <c r="B581" i="1"/>
  <c r="H581" i="1" s="1"/>
  <c r="H580" i="1"/>
  <c r="G580" i="1"/>
  <c r="F580" i="1"/>
  <c r="E580" i="1"/>
  <c r="D580" i="1"/>
  <c r="C580" i="1"/>
  <c r="B580" i="1"/>
  <c r="G579" i="1"/>
  <c r="H579" i="1" s="1"/>
  <c r="F579" i="1"/>
  <c r="E579" i="1"/>
  <c r="D579" i="1"/>
  <c r="C579" i="1"/>
  <c r="B579" i="1"/>
  <c r="G578" i="1"/>
  <c r="F578" i="1"/>
  <c r="H578" i="1" s="1"/>
  <c r="E578" i="1"/>
  <c r="D578" i="1"/>
  <c r="C578" i="1"/>
  <c r="B578" i="1"/>
  <c r="G577" i="1"/>
  <c r="F577" i="1"/>
  <c r="E577" i="1"/>
  <c r="H577" i="1" s="1"/>
  <c r="D577" i="1"/>
  <c r="C577" i="1"/>
  <c r="B577" i="1"/>
  <c r="G576" i="1"/>
  <c r="F576" i="1"/>
  <c r="E576" i="1"/>
  <c r="D576" i="1"/>
  <c r="H576" i="1" s="1"/>
  <c r="C576" i="1"/>
  <c r="B576" i="1"/>
  <c r="G575" i="1"/>
  <c r="F575" i="1"/>
  <c r="E575" i="1"/>
  <c r="D575" i="1"/>
  <c r="C575" i="1"/>
  <c r="B575" i="1"/>
  <c r="H575" i="1" s="1"/>
  <c r="G574" i="1"/>
  <c r="F574" i="1"/>
  <c r="E574" i="1"/>
  <c r="D574" i="1"/>
  <c r="C574" i="1"/>
  <c r="B574" i="1"/>
  <c r="H574" i="1" s="1"/>
  <c r="G573" i="1"/>
  <c r="F573" i="1"/>
  <c r="E573" i="1"/>
  <c r="D573" i="1"/>
  <c r="C573" i="1"/>
  <c r="B573" i="1"/>
  <c r="H573" i="1" s="1"/>
  <c r="H572" i="1"/>
  <c r="G572" i="1"/>
  <c r="F572" i="1"/>
  <c r="E572" i="1"/>
  <c r="D572" i="1"/>
  <c r="C572" i="1"/>
  <c r="B572" i="1"/>
  <c r="G571" i="1"/>
  <c r="H571" i="1" s="1"/>
  <c r="F571" i="1"/>
  <c r="E571" i="1"/>
  <c r="D571" i="1"/>
  <c r="C571" i="1"/>
  <c r="B571" i="1"/>
  <c r="G570" i="1"/>
  <c r="F570" i="1"/>
  <c r="F586" i="1" s="1"/>
  <c r="E570" i="1"/>
  <c r="D570" i="1"/>
  <c r="C570" i="1"/>
  <c r="B570" i="1"/>
  <c r="G569" i="1"/>
  <c r="F569" i="1"/>
  <c r="E569" i="1"/>
  <c r="H569" i="1" s="1"/>
  <c r="D569" i="1"/>
  <c r="C569" i="1"/>
  <c r="B569" i="1"/>
  <c r="G568" i="1"/>
  <c r="F568" i="1"/>
  <c r="E568" i="1"/>
  <c r="D568" i="1"/>
  <c r="H568" i="1" s="1"/>
  <c r="C568" i="1"/>
  <c r="B568" i="1"/>
  <c r="G567" i="1"/>
  <c r="F567" i="1"/>
  <c r="E567" i="1"/>
  <c r="D567" i="1"/>
  <c r="C567" i="1"/>
  <c r="B567" i="1"/>
  <c r="H567" i="1" s="1"/>
  <c r="G566" i="1"/>
  <c r="F566" i="1"/>
  <c r="E566" i="1"/>
  <c r="D566" i="1"/>
  <c r="C566" i="1"/>
  <c r="B566" i="1"/>
  <c r="H566" i="1" s="1"/>
  <c r="G565" i="1"/>
  <c r="F565" i="1"/>
  <c r="E565" i="1"/>
  <c r="D565" i="1"/>
  <c r="C565" i="1"/>
  <c r="B565" i="1"/>
  <c r="H565" i="1" s="1"/>
  <c r="H564" i="1"/>
  <c r="G564" i="1"/>
  <c r="F564" i="1"/>
  <c r="E564" i="1"/>
  <c r="D564" i="1"/>
  <c r="C564" i="1"/>
  <c r="B564" i="1"/>
  <c r="B586" i="1" s="1"/>
  <c r="G563" i="1"/>
  <c r="G586" i="1" s="1"/>
  <c r="F563" i="1"/>
  <c r="E563" i="1"/>
  <c r="E586" i="1" s="1"/>
  <c r="D563" i="1"/>
  <c r="D586" i="1" s="1"/>
  <c r="C563" i="1"/>
  <c r="C586" i="1" s="1"/>
  <c r="B563" i="1"/>
  <c r="H562" i="1"/>
  <c r="I544" i="1"/>
  <c r="H544" i="1"/>
  <c r="G544" i="1"/>
  <c r="F544" i="1"/>
  <c r="E544" i="1"/>
  <c r="D544" i="1"/>
  <c r="C544" i="1"/>
  <c r="B544" i="1"/>
  <c r="I543" i="1"/>
  <c r="H543" i="1"/>
  <c r="G543" i="1"/>
  <c r="F543" i="1"/>
  <c r="E543" i="1"/>
  <c r="D543" i="1"/>
  <c r="C543" i="1"/>
  <c r="B543" i="1"/>
  <c r="I542" i="1"/>
  <c r="H542" i="1"/>
  <c r="G542" i="1"/>
  <c r="F542" i="1"/>
  <c r="E542" i="1"/>
  <c r="D542" i="1"/>
  <c r="C542" i="1"/>
  <c r="B542" i="1"/>
  <c r="I541" i="1"/>
  <c r="H541" i="1"/>
  <c r="G541" i="1"/>
  <c r="F541" i="1"/>
  <c r="E541" i="1"/>
  <c r="D541" i="1"/>
  <c r="C541" i="1"/>
  <c r="B541" i="1"/>
  <c r="I540" i="1"/>
  <c r="H540" i="1"/>
  <c r="G540" i="1"/>
  <c r="F540" i="1"/>
  <c r="E540" i="1"/>
  <c r="D540" i="1"/>
  <c r="C540" i="1"/>
  <c r="B540" i="1"/>
  <c r="I539" i="1"/>
  <c r="H539" i="1"/>
  <c r="G539" i="1"/>
  <c r="F539" i="1"/>
  <c r="E539" i="1"/>
  <c r="D539" i="1"/>
  <c r="C539" i="1"/>
  <c r="B539" i="1"/>
  <c r="I538" i="1"/>
  <c r="H538" i="1"/>
  <c r="G538" i="1"/>
  <c r="F538" i="1"/>
  <c r="E538" i="1"/>
  <c r="D538" i="1"/>
  <c r="C538" i="1"/>
  <c r="B538" i="1"/>
  <c r="I537" i="1"/>
  <c r="H537" i="1"/>
  <c r="G537" i="1"/>
  <c r="F537" i="1"/>
  <c r="E537" i="1"/>
  <c r="D537" i="1"/>
  <c r="C537" i="1"/>
  <c r="B537" i="1"/>
  <c r="I536" i="1"/>
  <c r="H536" i="1"/>
  <c r="G536" i="1"/>
  <c r="F536" i="1"/>
  <c r="E536" i="1"/>
  <c r="D536" i="1"/>
  <c r="C536" i="1"/>
  <c r="B536" i="1"/>
  <c r="I535" i="1"/>
  <c r="H535" i="1"/>
  <c r="G535" i="1"/>
  <c r="F535" i="1"/>
  <c r="E535" i="1"/>
  <c r="D535" i="1"/>
  <c r="C535" i="1"/>
  <c r="B535" i="1"/>
  <c r="I534" i="1"/>
  <c r="H534" i="1"/>
  <c r="G534" i="1"/>
  <c r="F534" i="1"/>
  <c r="E534" i="1"/>
  <c r="D534" i="1"/>
  <c r="C534" i="1"/>
  <c r="B534" i="1"/>
  <c r="I533" i="1"/>
  <c r="H533" i="1"/>
  <c r="G533" i="1"/>
  <c r="F533" i="1"/>
  <c r="E533" i="1"/>
  <c r="D533" i="1"/>
  <c r="C533" i="1"/>
  <c r="B533" i="1"/>
  <c r="I532" i="1"/>
  <c r="H532" i="1"/>
  <c r="G532" i="1"/>
  <c r="F532" i="1"/>
  <c r="E532" i="1"/>
  <c r="D532" i="1"/>
  <c r="C532" i="1"/>
  <c r="B532" i="1"/>
  <c r="I531" i="1"/>
  <c r="H531" i="1"/>
  <c r="G531" i="1"/>
  <c r="F531" i="1"/>
  <c r="E531" i="1"/>
  <c r="D531" i="1"/>
  <c r="C531" i="1"/>
  <c r="B531" i="1"/>
  <c r="I530" i="1"/>
  <c r="H530" i="1"/>
  <c r="G530" i="1"/>
  <c r="F530" i="1"/>
  <c r="E530" i="1"/>
  <c r="D530" i="1"/>
  <c r="C530" i="1"/>
  <c r="B530" i="1"/>
  <c r="I529" i="1"/>
  <c r="H529" i="1"/>
  <c r="G529" i="1"/>
  <c r="F529" i="1"/>
  <c r="E529" i="1"/>
  <c r="D529" i="1"/>
  <c r="C529" i="1"/>
  <c r="B529" i="1"/>
  <c r="I528" i="1"/>
  <c r="H528" i="1"/>
  <c r="G528" i="1"/>
  <c r="F528" i="1"/>
  <c r="E528" i="1"/>
  <c r="D528" i="1"/>
  <c r="C528" i="1"/>
  <c r="B528" i="1"/>
  <c r="I527" i="1"/>
  <c r="H527" i="1"/>
  <c r="G527" i="1"/>
  <c r="F527" i="1"/>
  <c r="E527" i="1"/>
  <c r="D527" i="1"/>
  <c r="C527" i="1"/>
  <c r="B527" i="1"/>
  <c r="I526" i="1"/>
  <c r="H526" i="1"/>
  <c r="G526" i="1"/>
  <c r="F526" i="1"/>
  <c r="E526" i="1"/>
  <c r="D526" i="1"/>
  <c r="C526" i="1"/>
  <c r="B526" i="1"/>
  <c r="I525" i="1"/>
  <c r="H525" i="1"/>
  <c r="G525" i="1"/>
  <c r="F525" i="1"/>
  <c r="E525" i="1"/>
  <c r="D525" i="1"/>
  <c r="C525" i="1"/>
  <c r="B525" i="1"/>
  <c r="I524" i="1"/>
  <c r="H524" i="1"/>
  <c r="G524" i="1"/>
  <c r="F524" i="1"/>
  <c r="E524" i="1"/>
  <c r="D524" i="1"/>
  <c r="C524" i="1"/>
  <c r="B524" i="1"/>
  <c r="I523" i="1"/>
  <c r="H523" i="1"/>
  <c r="G523" i="1"/>
  <c r="F523" i="1"/>
  <c r="E523" i="1"/>
  <c r="D523" i="1"/>
  <c r="C523" i="1"/>
  <c r="B523" i="1"/>
  <c r="I522" i="1"/>
  <c r="H522" i="1"/>
  <c r="G522" i="1"/>
  <c r="F522" i="1"/>
  <c r="E522" i="1"/>
  <c r="D522" i="1"/>
  <c r="C522" i="1"/>
  <c r="B522" i="1"/>
  <c r="I521" i="1"/>
  <c r="I549" i="1" s="1"/>
  <c r="H521" i="1"/>
  <c r="H549" i="1" s="1"/>
  <c r="G521" i="1"/>
  <c r="G549" i="1" s="1"/>
  <c r="F521" i="1"/>
  <c r="F549" i="1" s="1"/>
  <c r="E521" i="1"/>
  <c r="E549" i="1" s="1"/>
  <c r="D521" i="1"/>
  <c r="D549" i="1" s="1"/>
  <c r="C521" i="1"/>
  <c r="C549" i="1" s="1"/>
  <c r="B521" i="1"/>
  <c r="B549" i="1" s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D451" i="1"/>
  <c r="G381" i="1"/>
  <c r="F381" i="1"/>
  <c r="E381" i="1"/>
  <c r="D381" i="1"/>
  <c r="C381" i="1"/>
  <c r="B381" i="1"/>
  <c r="G380" i="1"/>
  <c r="F380" i="1"/>
  <c r="E380" i="1"/>
  <c r="D380" i="1"/>
  <c r="C380" i="1"/>
  <c r="B380" i="1"/>
  <c r="G379" i="1"/>
  <c r="F379" i="1"/>
  <c r="E379" i="1"/>
  <c r="D379" i="1"/>
  <c r="C379" i="1"/>
  <c r="B379" i="1"/>
  <c r="G378" i="1"/>
  <c r="F378" i="1"/>
  <c r="E378" i="1"/>
  <c r="D378" i="1"/>
  <c r="C378" i="1"/>
  <c r="B378" i="1"/>
  <c r="G377" i="1"/>
  <c r="F377" i="1"/>
  <c r="E377" i="1"/>
  <c r="D377" i="1"/>
  <c r="C377" i="1"/>
  <c r="B377" i="1"/>
  <c r="G376" i="1"/>
  <c r="F376" i="1"/>
  <c r="E376" i="1"/>
  <c r="D376" i="1"/>
  <c r="C376" i="1"/>
  <c r="B376" i="1"/>
  <c r="G375" i="1"/>
  <c r="F375" i="1"/>
  <c r="E375" i="1"/>
  <c r="D375" i="1"/>
  <c r="C375" i="1"/>
  <c r="B375" i="1"/>
  <c r="G374" i="1"/>
  <c r="F374" i="1"/>
  <c r="E374" i="1"/>
  <c r="D374" i="1"/>
  <c r="C374" i="1"/>
  <c r="B374" i="1"/>
  <c r="G373" i="1"/>
  <c r="F373" i="1"/>
  <c r="E373" i="1"/>
  <c r="D373" i="1"/>
  <c r="C373" i="1"/>
  <c r="B373" i="1"/>
  <c r="G372" i="1"/>
  <c r="F372" i="1"/>
  <c r="E372" i="1"/>
  <c r="D372" i="1"/>
  <c r="C372" i="1"/>
  <c r="B372" i="1"/>
  <c r="G371" i="1"/>
  <c r="F371" i="1"/>
  <c r="E371" i="1"/>
  <c r="D371" i="1"/>
  <c r="C371" i="1"/>
  <c r="B371" i="1"/>
  <c r="G370" i="1"/>
  <c r="F370" i="1"/>
  <c r="E370" i="1"/>
  <c r="D370" i="1"/>
  <c r="C370" i="1"/>
  <c r="B370" i="1"/>
  <c r="G369" i="1"/>
  <c r="F369" i="1"/>
  <c r="E369" i="1"/>
  <c r="D369" i="1"/>
  <c r="C369" i="1"/>
  <c r="B369" i="1"/>
  <c r="G368" i="1"/>
  <c r="F368" i="1"/>
  <c r="E368" i="1"/>
  <c r="D368" i="1"/>
  <c r="C368" i="1"/>
  <c r="B368" i="1"/>
  <c r="G367" i="1"/>
  <c r="F367" i="1"/>
  <c r="E367" i="1"/>
  <c r="D367" i="1"/>
  <c r="C367" i="1"/>
  <c r="B367" i="1"/>
  <c r="G366" i="1"/>
  <c r="F366" i="1"/>
  <c r="E366" i="1"/>
  <c r="D366" i="1"/>
  <c r="C366" i="1"/>
  <c r="B366" i="1"/>
  <c r="G365" i="1"/>
  <c r="F365" i="1"/>
  <c r="E365" i="1"/>
  <c r="D365" i="1"/>
  <c r="C365" i="1"/>
  <c r="B365" i="1"/>
  <c r="G364" i="1"/>
  <c r="F364" i="1"/>
  <c r="E364" i="1"/>
  <c r="D364" i="1"/>
  <c r="C364" i="1"/>
  <c r="B364" i="1"/>
  <c r="G363" i="1"/>
  <c r="F363" i="1"/>
  <c r="E363" i="1"/>
  <c r="D363" i="1"/>
  <c r="C363" i="1"/>
  <c r="B363" i="1"/>
  <c r="G362" i="1"/>
  <c r="F362" i="1"/>
  <c r="E362" i="1"/>
  <c r="D362" i="1"/>
  <c r="C362" i="1"/>
  <c r="B362" i="1"/>
  <c r="G361" i="1"/>
  <c r="F361" i="1"/>
  <c r="E361" i="1"/>
  <c r="D361" i="1"/>
  <c r="C361" i="1"/>
  <c r="B361" i="1"/>
  <c r="G360" i="1"/>
  <c r="F360" i="1"/>
  <c r="E360" i="1"/>
  <c r="D360" i="1"/>
  <c r="C360" i="1"/>
  <c r="B360" i="1"/>
  <c r="G359" i="1"/>
  <c r="F359" i="1"/>
  <c r="E359" i="1"/>
  <c r="D359" i="1"/>
  <c r="C359" i="1"/>
  <c r="B359" i="1"/>
  <c r="G358" i="1"/>
  <c r="F358" i="1"/>
  <c r="E358" i="1"/>
  <c r="D358" i="1"/>
  <c r="C358" i="1"/>
  <c r="B358" i="1"/>
  <c r="E337" i="1"/>
  <c r="E327" i="1" s="1"/>
  <c r="E336" i="1"/>
  <c r="E335" i="1"/>
  <c r="E334" i="1"/>
  <c r="E333" i="1"/>
  <c r="E323" i="1" s="1"/>
  <c r="E332" i="1"/>
  <c r="E322" i="1" s="1"/>
  <c r="E326" i="1"/>
  <c r="E325" i="1"/>
  <c r="E324" i="1"/>
  <c r="E316" i="1"/>
  <c r="E314" i="1"/>
  <c r="E313" i="1"/>
  <c r="E312" i="1"/>
  <c r="E306" i="1"/>
  <c r="E305" i="1"/>
  <c r="E315" i="1" s="1"/>
  <c r="E304" i="1"/>
  <c r="E303" i="1"/>
  <c r="E302" i="1"/>
  <c r="E301" i="1"/>
  <c r="E311" i="1" s="1"/>
  <c r="E286" i="1"/>
  <c r="E285" i="1"/>
  <c r="E284" i="1"/>
  <c r="E283" i="1"/>
  <c r="E282" i="1"/>
  <c r="E281" i="1"/>
  <c r="F183" i="1"/>
  <c r="E183" i="1"/>
  <c r="D183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8" i="1"/>
  <c r="E178" i="1"/>
  <c r="D178" i="1"/>
  <c r="F177" i="1"/>
  <c r="E177" i="1"/>
  <c r="D177" i="1"/>
  <c r="F176" i="1"/>
  <c r="E176" i="1"/>
  <c r="D176" i="1"/>
  <c r="F175" i="1"/>
  <c r="E175" i="1"/>
  <c r="D175" i="1"/>
  <c r="F174" i="1"/>
  <c r="E174" i="1"/>
  <c r="D174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61" i="1"/>
  <c r="E161" i="1"/>
  <c r="D161" i="1"/>
  <c r="F160" i="1"/>
  <c r="E160" i="1"/>
  <c r="D160" i="1"/>
  <c r="C158" i="1"/>
  <c r="C91" i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E40" i="1"/>
  <c r="F40" i="1" s="1"/>
  <c r="G40" i="1" s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6" i="1"/>
  <c r="B2" i="1"/>
  <c r="H570" i="1" l="1"/>
  <c r="H563" i="1"/>
  <c r="H586" i="1" s="1"/>
</calcChain>
</file>

<file path=xl/sharedStrings.xml><?xml version="1.0" encoding="utf-8"?>
<sst xmlns="http://schemas.openxmlformats.org/spreadsheetml/2006/main" count="1270" uniqueCount="414">
  <si>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</si>
  <si>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</si>
  <si>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</si>
  <si>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</si>
  <si>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</si>
  <si>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</si>
  <si>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</si>
  <si>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</si>
  <si>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</si>
  <si>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</si>
  <si>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</si>
  <si>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</si>
  <si>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</si>
  <si>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</si>
  <si>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</si>
  <si>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</si>
  <si>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</si>
  <si>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</si>
  <si>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</si>
  <si>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</si>
  <si>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</si>
  <si>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</si>
  <si>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</si>
  <si>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</si>
  <si>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</si>
  <si>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</si>
  <si>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</si>
  <si>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</si>
  <si>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</si>
  <si>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</si>
  <si>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</si>
  <si>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</si>
  <si>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</si>
  <si>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</si>
  <si>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</si>
  <si>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</si>
  <si>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</si>
  <si>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</si>
  <si>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</si>
  <si>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</si>
  <si>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</si>
  <si>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</si>
  <si>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</si>
  <si>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</si>
  <si>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</si>
  <si>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</si>
  <si>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</si>
  <si>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</si>
  <si>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</si>
  <si>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</si>
  <si>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</si>
  <si>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</si>
  <si>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</si>
  <si>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</si>
  <si>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</si>
  <si>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</si>
  <si>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</si>
  <si>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</si>
  <si>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</si>
  <si>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</si>
  <si>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</si>
  <si>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</si>
  <si>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</si>
  <si>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</si>
  <si>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</si>
  <si>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</si>
  <si>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</si>
  <si>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</si>
  <si>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</si>
  <si>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</si>
  <si>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</si>
  <si>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</si>
  <si>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</si>
  <si>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</si>
  <si>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</si>
  <si>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</si>
  <si>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</si>
  <si>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</si>
  <si>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</si>
  <si>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</si>
  <si>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</si>
  <si>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</si>
  <si>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</si>
  <si>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</si>
  <si>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</si>
  <si>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</si>
  <si>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</si>
  <si>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</si>
  <si>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</si>
  <si>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</si>
  <si>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</si>
  <si>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</si>
  <si>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</si>
  <si>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</si>
  <si>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</si>
  <si>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</si>
  <si>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</si>
  <si>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</si>
  <si>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</si>
  <si>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</si>
  <si>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</si>
  <si>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</si>
  <si>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</si>
  <si>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</si>
  <si>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</si>
  <si>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</si>
  <si>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</si>
  <si>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</si>
  <si>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</si>
  <si>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</si>
  <si>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</si>
  <si>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</si>
  <si>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</si>
  <si>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</si>
  <si>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</si>
  <si>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</si>
  <si>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</si>
  <si>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</si>
  <si>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</si>
  <si>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</si>
  <si>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</si>
  <si>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</si>
  <si>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</si>
  <si>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</si>
  <si>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</si>
  <si>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</si>
  <si>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</si>
  <si>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</si>
  <si>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</si>
  <si>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</si>
  <si>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</si>
  <si>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</si>
  <si>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</si>
  <si>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</si>
  <si>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</si>
  <si>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</si>
  <si>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</si>
  <si>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</si>
  <si>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</si>
  <si>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</si>
  <si>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</si>
  <si>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</si>
  <si>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</si>
  <si>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</si>
  <si>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</si>
  <si>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</si>
  <si>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</si>
  <si>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</si>
  <si>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</si>
  <si>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</si>
  <si>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</si>
  <si>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</si>
  <si>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</si>
  <si>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</si>
  <si>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</si>
  <si>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</si>
  <si>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</si>
  <si>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</si>
  <si>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</si>
  <si>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</si>
  <si>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</si>
  <si>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</si>
  <si>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</si>
  <si>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</si>
  <si>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</si>
  <si>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</si>
  <si>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</si>
  <si>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</si>
  <si>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</si>
  <si>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</si>
  <si>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</si>
  <si>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</si>
  <si>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</si>
  <si>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</si>
  <si>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</si>
  <si>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</si>
  <si>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</si>
  <si>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</si>
  <si>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</si>
  <si>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</si>
  <si>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</si>
  <si>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</si>
  <si>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</si>
  <si>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</si>
  <si>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</si>
  <si>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</si>
  <si>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</si>
  <si>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</si>
  <si>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</si>
  <si>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</si>
  <si>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</si>
  <si>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</si>
  <si>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</si>
  <si>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</si>
  <si>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</si>
  <si>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</si>
  <si>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</si>
  <si>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</si>
  <si>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</si>
  <si>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</si>
  <si>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</si>
  <si>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</si>
  <si>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</si>
  <si>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</si>
  <si>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</si>
  <si>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</si>
  <si>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</si>
  <si>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</si>
  <si>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</si>
  <si>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</si>
  <si>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</si>
  <si>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</si>
  <si>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</si>
  <si>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</si>
  <si>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</si>
  <si>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</si>
  <si>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</si>
  <si>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</si>
  <si>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</si>
  <si>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</si>
  <si>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</si>
  <si>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</si>
  <si>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</si>
  <si>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</si>
  <si>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</si>
  <si>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</si>
  <si>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</si>
  <si>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</si>
  <si>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</si>
  <si>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</si>
  <si>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</si>
  <si>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</si>
  <si>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</si>
  <si>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</si>
  <si>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</si>
  <si>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</si>
  <si>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</si>
  <si>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</si>
  <si>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</si>
  <si>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</si>
  <si>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</si>
  <si>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</si>
  <si>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</si>
  <si>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</si>
  <si>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</si>
  <si>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</si>
  <si>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</si>
  <si>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</si>
  <si>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</si>
  <si>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</si>
  <si>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</si>
  <si>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</si>
  <si>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</si>
  <si>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</si>
  <si>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</si>
  <si>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</si>
  <si>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</si>
  <si>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</si>
  <si>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</si>
  <si>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</si>
  <si>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</si>
  <si>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</si>
  <si>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</si>
  <si>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</si>
  <si>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</si>
  <si>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</si>
  <si>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</si>
  <si>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</si>
  <si>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</si>
  <si>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</si>
  <si>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</si>
  <si>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</si>
  <si>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</si>
  <si>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</si>
  <si>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</si>
  <si>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</si>
  <si>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</si>
  <si>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</si>
  <si>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</si>
  <si>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</si>
  <si>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</si>
  <si>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</si>
  <si>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</si>
  <si>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</si>
  <si>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</si>
  <si>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</si>
  <si>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</si>
  <si>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</si>
  <si>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</si>
  <si>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</si>
  <si>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</si>
  <si>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</si>
  <si>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</si>
  <si>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</si>
  <si>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</si>
  <si>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</si>
  <si>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</si>
  <si>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</si>
  <si>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</si>
  <si>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</si>
  <si>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</si>
  <si>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</si>
  <si>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</si>
  <si>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</si>
  <si>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</si>
  <si>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</si>
  <si>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</si>
  <si>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</si>
  <si>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</si>
  <si>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</si>
  <si>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</si>
  <si>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</si>
  <si>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</si>
  <si>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</si>
  <si>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</si>
  <si>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</si>
  <si>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</si>
  <si>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</si>
  <si>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</si>
  <si>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</si>
  <si>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</si>
  <si>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</si>
  <si>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</si>
  <si>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</si>
  <si>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</si>
  <si>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</si>
  <si>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</si>
  <si>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</si>
  <si>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</si>
  <si>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</si>
  <si>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</si>
  <si>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</si>
  <si>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</si>
  <si>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</si>
  <si>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</si>
  <si>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</si>
  <si>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</si>
  <si>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</si>
  <si>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</si>
  <si>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</si>
  <si>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</si>
  <si>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</si>
  <si>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</si>
  <si>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</si>
  <si>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</si>
  <si>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</si>
  <si>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</si>
  <si>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</si>
  <si>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</si>
  <si>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</si>
  <si>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</si>
  <si>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</si>
  <si>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</si>
  <si>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</si>
  <si>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</si>
  <si>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</si>
  <si>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</si>
  <si>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</si>
  <si>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</si>
  <si>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</si>
  <si>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</si>
  <si>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</si>
  <si>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</si>
  <si>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</si>
  <si>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</si>
  <si>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</si>
  <si>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</si>
  <si>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</si>
  <si>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</si>
  <si>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</si>
  <si>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</si>
  <si>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</si>
  <si>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</si>
  <si>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</si>
  <si>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</si>
  <si>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</si>
  <si>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</si>
  <si>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</si>
  <si>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</si>
  <si>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</si>
  <si>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</si>
  <si>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</si>
  <si>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</si>
  <si>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</si>
  <si>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</si>
  <si>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</si>
  <si>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</si>
  <si>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</si>
  <si>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</si>
  <si>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</si>
  <si>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</si>
  <si>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</si>
  <si>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</si>
  <si>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</si>
  <si>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</si>
  <si>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</si>
  <si>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</si>
  <si>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</si>
  <si>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</si>
  <si>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</si>
  <si>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</si>
  <si>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</si>
  <si>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</si>
  <si>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</si>
  <si>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</si>
  <si>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</si>
  <si>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</si>
  <si>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</si>
  <si>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</si>
  <si>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</si>
  <si>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</si>
  <si>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</si>
  <si>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1523 MWh</t>
  </si>
  <si>
    <t>820.6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</si>
</sst>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A-40AC-BF6F-7301C804189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A-40AC-BF6F-7301C8041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A-4F19-B3E3-411AA59DADA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A-4F19-B3E3-411AA59DA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836.22273684999971</c:v>
                </c:pt>
                <c:pt idx="1">
                  <c:v>764.32636312999989</c:v>
                </c:pt>
                <c:pt idx="2">
                  <c:v>731.70379180999976</c:v>
                </c:pt>
                <c:pt idx="3">
                  <c:v>746.26953834000017</c:v>
                </c:pt>
                <c:pt idx="4">
                  <c:v>744.10239816999979</c:v>
                </c:pt>
                <c:pt idx="5">
                  <c:v>787.04489564000028</c:v>
                </c:pt>
                <c:pt idx="6">
                  <c:v>1030.4558832499997</c:v>
                </c:pt>
                <c:pt idx="7">
                  <c:v>1320.0916838499998</c:v>
                </c:pt>
                <c:pt idx="8">
                  <c:v>1467.0367247800004</c:v>
                </c:pt>
                <c:pt idx="9">
                  <c:v>1475.8684130500001</c:v>
                </c:pt>
                <c:pt idx="10">
                  <c:v>1603.3871298600002</c:v>
                </c:pt>
                <c:pt idx="11">
                  <c:v>1558.1047090400002</c:v>
                </c:pt>
                <c:pt idx="12">
                  <c:v>1547.3983316999997</c:v>
                </c:pt>
                <c:pt idx="13">
                  <c:v>1552.1232126700004</c:v>
                </c:pt>
                <c:pt idx="14">
                  <c:v>1553.8168931799996</c:v>
                </c:pt>
                <c:pt idx="15">
                  <c:v>1562.6317279300006</c:v>
                </c:pt>
                <c:pt idx="16">
                  <c:v>1645.4099486</c:v>
                </c:pt>
                <c:pt idx="17">
                  <c:v>1730.2049682299989</c:v>
                </c:pt>
                <c:pt idx="18">
                  <c:v>1708.1302295899991</c:v>
                </c:pt>
                <c:pt idx="19">
                  <c:v>1690.5138341699992</c:v>
                </c:pt>
                <c:pt idx="20">
                  <c:v>1689.7025509700002</c:v>
                </c:pt>
                <c:pt idx="21">
                  <c:v>1564.3484918699999</c:v>
                </c:pt>
                <c:pt idx="22">
                  <c:v>1536.9014137100003</c:v>
                </c:pt>
                <c:pt idx="23">
                  <c:v>1295.5686648300007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48-4B27-B442-F003E00BE6A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759.88865733999967</c:v>
                </c:pt>
                <c:pt idx="1">
                  <c:v>672.56632028999991</c:v>
                </c:pt>
                <c:pt idx="2">
                  <c:v>631.22217887999977</c:v>
                </c:pt>
                <c:pt idx="3">
                  <c:v>614.55103179000025</c:v>
                </c:pt>
                <c:pt idx="4">
                  <c:v>622.94850517999976</c:v>
                </c:pt>
                <c:pt idx="5">
                  <c:v>687.79017045000035</c:v>
                </c:pt>
                <c:pt idx="6">
                  <c:v>844.05247569999972</c:v>
                </c:pt>
                <c:pt idx="7">
                  <c:v>1064.0429194799997</c:v>
                </c:pt>
                <c:pt idx="8">
                  <c:v>1226.4650937800004</c:v>
                </c:pt>
                <c:pt idx="9">
                  <c:v>1232.0555729800001</c:v>
                </c:pt>
                <c:pt idx="10">
                  <c:v>1167.0610656600002</c:v>
                </c:pt>
                <c:pt idx="11">
                  <c:v>1126.9391855500003</c:v>
                </c:pt>
                <c:pt idx="12">
                  <c:v>1118.5397413799999</c:v>
                </c:pt>
                <c:pt idx="13">
                  <c:v>1145.4872216000003</c:v>
                </c:pt>
                <c:pt idx="14">
                  <c:v>1185.8975987999995</c:v>
                </c:pt>
                <c:pt idx="15">
                  <c:v>1246.9683443100007</c:v>
                </c:pt>
                <c:pt idx="16">
                  <c:v>1394.98414202</c:v>
                </c:pt>
                <c:pt idx="17">
                  <c:v>1502.383118129999</c:v>
                </c:pt>
                <c:pt idx="18">
                  <c:v>1483.545554329999</c:v>
                </c:pt>
                <c:pt idx="19">
                  <c:v>1470.8319061699992</c:v>
                </c:pt>
                <c:pt idx="20">
                  <c:v>1434.6329193500003</c:v>
                </c:pt>
                <c:pt idx="21">
                  <c:v>1312.9368735899998</c:v>
                </c:pt>
                <c:pt idx="22">
                  <c:v>1157.2851925800003</c:v>
                </c:pt>
                <c:pt idx="23">
                  <c:v>978.71698685000069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48-4B27-B442-F003E00BE6A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76.334079510000009</c:v>
                </c:pt>
                <c:pt idx="1">
                  <c:v>91.760042840000011</c:v>
                </c:pt>
                <c:pt idx="2">
                  <c:v>100.48161293</c:v>
                </c:pt>
                <c:pt idx="3">
                  <c:v>131.71850654999997</c:v>
                </c:pt>
                <c:pt idx="4">
                  <c:v>121.15389298999997</c:v>
                </c:pt>
                <c:pt idx="5">
                  <c:v>99.254725189999959</c:v>
                </c:pt>
                <c:pt idx="6">
                  <c:v>186.40340755000003</c:v>
                </c:pt>
                <c:pt idx="7">
                  <c:v>256.04876437000007</c:v>
                </c:pt>
                <c:pt idx="8">
                  <c:v>240.57163100000002</c:v>
                </c:pt>
                <c:pt idx="9">
                  <c:v>243.81284006999999</c:v>
                </c:pt>
                <c:pt idx="10">
                  <c:v>436.32606420000002</c:v>
                </c:pt>
                <c:pt idx="11">
                  <c:v>431.16552349000006</c:v>
                </c:pt>
                <c:pt idx="12">
                  <c:v>428.85859031999985</c:v>
                </c:pt>
                <c:pt idx="13">
                  <c:v>406.63599107000005</c:v>
                </c:pt>
                <c:pt idx="14">
                  <c:v>367.91929438000011</c:v>
                </c:pt>
                <c:pt idx="15">
                  <c:v>315.66338361999999</c:v>
                </c:pt>
                <c:pt idx="16">
                  <c:v>250.42580657999997</c:v>
                </c:pt>
                <c:pt idx="17">
                  <c:v>227.82185009999998</c:v>
                </c:pt>
                <c:pt idx="18">
                  <c:v>224.5846752600001</c:v>
                </c:pt>
                <c:pt idx="19">
                  <c:v>219.68192799999991</c:v>
                </c:pt>
                <c:pt idx="20">
                  <c:v>255.06963161999988</c:v>
                </c:pt>
                <c:pt idx="21">
                  <c:v>251.41161828000003</c:v>
                </c:pt>
                <c:pt idx="22">
                  <c:v>379.61622113000004</c:v>
                </c:pt>
                <c:pt idx="23">
                  <c:v>316.85167797999998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48-4B27-B442-F003E00B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5-409A-9796-5312C3D15E5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5-409A-9796-5312C3D1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691.19</c:v>
                </c:pt>
                <c:pt idx="1">
                  <c:v>577.41999999999996</c:v>
                </c:pt>
                <c:pt idx="2">
                  <c:v>523.19000000000005</c:v>
                </c:pt>
                <c:pt idx="3">
                  <c:v>524.55999999999995</c:v>
                </c:pt>
                <c:pt idx="4">
                  <c:v>518.95000000000005</c:v>
                </c:pt>
                <c:pt idx="5">
                  <c:v>620.91999999999996</c:v>
                </c:pt>
                <c:pt idx="6">
                  <c:v>958.59</c:v>
                </c:pt>
                <c:pt idx="7">
                  <c:v>1363.65</c:v>
                </c:pt>
                <c:pt idx="8">
                  <c:v>1424.08</c:v>
                </c:pt>
                <c:pt idx="9">
                  <c:v>1428.26</c:v>
                </c:pt>
                <c:pt idx="10">
                  <c:v>1375.25</c:v>
                </c:pt>
                <c:pt idx="11">
                  <c:v>1315.83</c:v>
                </c:pt>
                <c:pt idx="12">
                  <c:v>1262.3399999999999</c:v>
                </c:pt>
                <c:pt idx="13">
                  <c:v>1301.2</c:v>
                </c:pt>
                <c:pt idx="14">
                  <c:v>1335.13</c:v>
                </c:pt>
                <c:pt idx="15">
                  <c:v>1342.54</c:v>
                </c:pt>
                <c:pt idx="16">
                  <c:v>1454.6</c:v>
                </c:pt>
                <c:pt idx="17">
                  <c:v>1625.88</c:v>
                </c:pt>
                <c:pt idx="18">
                  <c:v>1623.54</c:v>
                </c:pt>
                <c:pt idx="19">
                  <c:v>1604.09</c:v>
                </c:pt>
                <c:pt idx="20">
                  <c:v>1541.93</c:v>
                </c:pt>
                <c:pt idx="21">
                  <c:v>1399.5</c:v>
                </c:pt>
                <c:pt idx="22">
                  <c:v>1151.56</c:v>
                </c:pt>
                <c:pt idx="23">
                  <c:v>855.36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E-4563-B4BA-48901ECC3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EF-4A37-B58D-17B29124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EF-4A37-B58D-17B29124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0-49D4-BFDD-8935BBCCFAA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0-49D4-BFDD-8935BBCC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5-4E53-827B-7722CE31B7A4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5-4E53-827B-7722CE31B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4-4853-98E6-2D318B46E49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4-4853-98E6-2D318B46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836.22273684999971</c:v>
                </c:pt>
                <c:pt idx="1">
                  <c:v>764.32636312999989</c:v>
                </c:pt>
                <c:pt idx="2">
                  <c:v>731.70379180999976</c:v>
                </c:pt>
                <c:pt idx="3">
                  <c:v>746.26953834000017</c:v>
                </c:pt>
                <c:pt idx="4">
                  <c:v>744.10239816999979</c:v>
                </c:pt>
                <c:pt idx="5">
                  <c:v>787.04489564000028</c:v>
                </c:pt>
                <c:pt idx="6">
                  <c:v>1030.4558832499997</c:v>
                </c:pt>
                <c:pt idx="7">
                  <c:v>1320.0916838499998</c:v>
                </c:pt>
                <c:pt idx="8">
                  <c:v>1467.0367247800004</c:v>
                </c:pt>
                <c:pt idx="9">
                  <c:v>1475.8684130500001</c:v>
                </c:pt>
                <c:pt idx="10">
                  <c:v>1603.3871298600002</c:v>
                </c:pt>
                <c:pt idx="11">
                  <c:v>1558.1047090400002</c:v>
                </c:pt>
                <c:pt idx="12">
                  <c:v>1547.3983316999997</c:v>
                </c:pt>
                <c:pt idx="13">
                  <c:v>1552.1232126700004</c:v>
                </c:pt>
                <c:pt idx="14">
                  <c:v>1553.8168931799996</c:v>
                </c:pt>
                <c:pt idx="15">
                  <c:v>1562.6317279300006</c:v>
                </c:pt>
                <c:pt idx="16">
                  <c:v>1645.4099486</c:v>
                </c:pt>
                <c:pt idx="17">
                  <c:v>1730.2049682299989</c:v>
                </c:pt>
                <c:pt idx="18">
                  <c:v>1708.1302295899991</c:v>
                </c:pt>
                <c:pt idx="19">
                  <c:v>1690.5138341699992</c:v>
                </c:pt>
                <c:pt idx="20">
                  <c:v>1689.7025509700002</c:v>
                </c:pt>
                <c:pt idx="21">
                  <c:v>1564.3484918699999</c:v>
                </c:pt>
                <c:pt idx="22">
                  <c:v>1536.9014137100003</c:v>
                </c:pt>
                <c:pt idx="23">
                  <c:v>1295.5686648300007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16-4C73-A882-FC0E0D62DC6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759.88865733999967</c:v>
                </c:pt>
                <c:pt idx="1">
                  <c:v>672.56632028999991</c:v>
                </c:pt>
                <c:pt idx="2">
                  <c:v>631.22217887999977</c:v>
                </c:pt>
                <c:pt idx="3">
                  <c:v>614.55103179000025</c:v>
                </c:pt>
                <c:pt idx="4">
                  <c:v>622.94850517999976</c:v>
                </c:pt>
                <c:pt idx="5">
                  <c:v>687.79017045000035</c:v>
                </c:pt>
                <c:pt idx="6">
                  <c:v>844.05247569999972</c:v>
                </c:pt>
                <c:pt idx="7">
                  <c:v>1064.0429194799997</c:v>
                </c:pt>
                <c:pt idx="8">
                  <c:v>1226.4650937800004</c:v>
                </c:pt>
                <c:pt idx="9">
                  <c:v>1232.0555729800001</c:v>
                </c:pt>
                <c:pt idx="10">
                  <c:v>1167.0610656600002</c:v>
                </c:pt>
                <c:pt idx="11">
                  <c:v>1126.9391855500003</c:v>
                </c:pt>
                <c:pt idx="12">
                  <c:v>1118.5397413799999</c:v>
                </c:pt>
                <c:pt idx="13">
                  <c:v>1145.4872216000003</c:v>
                </c:pt>
                <c:pt idx="14">
                  <c:v>1185.8975987999995</c:v>
                </c:pt>
                <c:pt idx="15">
                  <c:v>1246.9683443100007</c:v>
                </c:pt>
                <c:pt idx="16">
                  <c:v>1394.98414202</c:v>
                </c:pt>
                <c:pt idx="17">
                  <c:v>1502.383118129999</c:v>
                </c:pt>
                <c:pt idx="18">
                  <c:v>1483.545554329999</c:v>
                </c:pt>
                <c:pt idx="19">
                  <c:v>1470.8319061699992</c:v>
                </c:pt>
                <c:pt idx="20">
                  <c:v>1434.6329193500003</c:v>
                </c:pt>
                <c:pt idx="21">
                  <c:v>1312.9368735899998</c:v>
                </c:pt>
                <c:pt idx="22">
                  <c:v>1157.2851925800003</c:v>
                </c:pt>
                <c:pt idx="23">
                  <c:v>978.71698685000069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16-4C73-A882-FC0E0D62DC6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76.334079510000009</c:v>
                </c:pt>
                <c:pt idx="1">
                  <c:v>91.760042840000011</c:v>
                </c:pt>
                <c:pt idx="2">
                  <c:v>100.48161293</c:v>
                </c:pt>
                <c:pt idx="3">
                  <c:v>131.71850654999997</c:v>
                </c:pt>
                <c:pt idx="4">
                  <c:v>121.15389298999997</c:v>
                </c:pt>
                <c:pt idx="5">
                  <c:v>99.254725189999959</c:v>
                </c:pt>
                <c:pt idx="6">
                  <c:v>186.40340755000003</c:v>
                </c:pt>
                <c:pt idx="7">
                  <c:v>256.04876437000007</c:v>
                </c:pt>
                <c:pt idx="8">
                  <c:v>240.57163100000002</c:v>
                </c:pt>
                <c:pt idx="9">
                  <c:v>243.81284006999999</c:v>
                </c:pt>
                <c:pt idx="10">
                  <c:v>436.32606420000002</c:v>
                </c:pt>
                <c:pt idx="11">
                  <c:v>431.16552349000006</c:v>
                </c:pt>
                <c:pt idx="12">
                  <c:v>428.85859031999985</c:v>
                </c:pt>
                <c:pt idx="13">
                  <c:v>406.63599107000005</c:v>
                </c:pt>
                <c:pt idx="14">
                  <c:v>367.91929438000011</c:v>
                </c:pt>
                <c:pt idx="15">
                  <c:v>315.66338361999999</c:v>
                </c:pt>
                <c:pt idx="16">
                  <c:v>250.42580657999997</c:v>
                </c:pt>
                <c:pt idx="17">
                  <c:v>227.82185009999998</c:v>
                </c:pt>
                <c:pt idx="18">
                  <c:v>224.5846752600001</c:v>
                </c:pt>
                <c:pt idx="19">
                  <c:v>219.68192799999991</c:v>
                </c:pt>
                <c:pt idx="20">
                  <c:v>255.06963161999988</c:v>
                </c:pt>
                <c:pt idx="21">
                  <c:v>251.41161828000003</c:v>
                </c:pt>
                <c:pt idx="22">
                  <c:v>379.61622113000004</c:v>
                </c:pt>
                <c:pt idx="23">
                  <c:v>316.85167797999998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16-4C73-A882-FC0E0D62D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6-476C-BF5C-77DD8F59329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6-476C-BF5C-77DD8F593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691.19</c:v>
                </c:pt>
                <c:pt idx="1">
                  <c:v>577.41999999999996</c:v>
                </c:pt>
                <c:pt idx="2">
                  <c:v>523.19000000000005</c:v>
                </c:pt>
                <c:pt idx="3">
                  <c:v>524.55999999999995</c:v>
                </c:pt>
                <c:pt idx="4">
                  <c:v>518.95000000000005</c:v>
                </c:pt>
                <c:pt idx="5">
                  <c:v>620.91999999999996</c:v>
                </c:pt>
                <c:pt idx="6">
                  <c:v>958.59</c:v>
                </c:pt>
                <c:pt idx="7">
                  <c:v>1363.65</c:v>
                </c:pt>
                <c:pt idx="8">
                  <c:v>1424.08</c:v>
                </c:pt>
                <c:pt idx="9">
                  <c:v>1428.26</c:v>
                </c:pt>
                <c:pt idx="10">
                  <c:v>1375.25</c:v>
                </c:pt>
                <c:pt idx="11">
                  <c:v>1315.83</c:v>
                </c:pt>
                <c:pt idx="12">
                  <c:v>1262.3399999999999</c:v>
                </c:pt>
                <c:pt idx="13">
                  <c:v>1301.2</c:v>
                </c:pt>
                <c:pt idx="14">
                  <c:v>1335.13</c:v>
                </c:pt>
                <c:pt idx="15">
                  <c:v>1342.54</c:v>
                </c:pt>
                <c:pt idx="16">
                  <c:v>1454.6</c:v>
                </c:pt>
                <c:pt idx="17">
                  <c:v>1625.88</c:v>
                </c:pt>
                <c:pt idx="18">
                  <c:v>1623.54</c:v>
                </c:pt>
                <c:pt idx="19">
                  <c:v>1604.09</c:v>
                </c:pt>
                <c:pt idx="20">
                  <c:v>1541.93</c:v>
                </c:pt>
                <c:pt idx="21">
                  <c:v>1399.5</c:v>
                </c:pt>
                <c:pt idx="22">
                  <c:v>1151.56</c:v>
                </c:pt>
                <c:pt idx="23">
                  <c:v>855.36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D-4348-8A0F-5F89773CD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65-4094-AAE2-53CC682A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65-4094-AAE2-53CC682A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E-4A90-8624-7EF03E3D9B6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E-4A90-8624-7EF03E3D9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2-4D28-BC66-E14B28D4FBD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2-4D28-BC66-E14B28D4F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F-479F-AC07-38B9F067F09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F-479F-AC07-38B9F067F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20D6F40F-14B9-4B13-9294-F78D5388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23BFFEDC-C938-4DCA-B124-D9B1010245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8EB9F982-6596-4D35-A651-99B514397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4EE5F3C-15FA-46B0-AE00-CD9A318AD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F6F0880-2F35-4557-9122-677907ECF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3DF2C67-CE11-47AF-9C42-74BFE6362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61877C6E-26D2-4682-A6F6-919EB7751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728979CE-9E57-43B6-A5B8-CFFB1F96D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D556870-07C7-4474-B108-56EA63386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3858EB1-882C-4996-909C-D028D986D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59794C88-14DD-4639-89A3-175FDED6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80ECA0AE-95D1-4F02-B84B-253B514823B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4D18829-AC28-4108-8370-C9D2087A0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188C844-6699-4294-B929-72B5F4A6B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45D4D6-4C04-4478-AEF6-3F7E50564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CF245AB0-A07D-483B-87D0-F6F1A8B60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A8ED77AF-F694-4D7F-95CB-C5B142304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1FBD8C1-69A0-4370-8D99-C89EB87CD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BD118D30-2B71-4562-BBD8-38E7DDE3F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591D21D2-9554-4983-86A4-0D3D582D4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74EDF08-A970-4EC4-B0E3-368041DF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57CEDA-7787-44A7-BCF4-7BBFE00372D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" name="Picture 8" descr="cid:image001.png@01D582A8.40C274E0">
          <a:extLst>
            <a:ext uri="{FF2B5EF4-FFF2-40B4-BE49-F238E27FC236}">
              <a16:creationId xmlns:a16="http://schemas.microsoft.com/office/drawing/2014/main" id="{1AB6C60B-85B5-44E2-87C1-448822855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05D3F82-8DAA-4AEF-808F-8DD5385AE2D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" name="Picture 10" descr="cid:image001.png@01D582A8.40C274E0">
          <a:extLst>
            <a:ext uri="{FF2B5EF4-FFF2-40B4-BE49-F238E27FC236}">
              <a16:creationId xmlns:a16="http://schemas.microsoft.com/office/drawing/2014/main" id="{CC10DD94-F0E7-468A-B247-54C9FBDB2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C4F3D86-EC8A-4813-B2C0-E7D08207687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2_12_2025.xlsx" TargetMode="External"/><Relationship Id="rId1" Type="http://schemas.openxmlformats.org/officeDocument/2006/relationships/externalLinkPath" Target="Publikimi%20i%20t&#235;%20dh&#235;nave%2012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2_12_2025%20W-1.xlsx" TargetMode="External"/><Relationship Id="rId1" Type="http://schemas.openxmlformats.org/officeDocument/2006/relationships/externalLinkPath" Target="Publikimi%20i%20t&#235;%20dh&#235;nave%2022_12_2025%20W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ldo.hyseni/AppData/Local/Microsoft/Windows/INetCache/Content.Outlook/Z26AB7I2/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  <sheetName val="Publikimi i të dhënave 12_12_20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1064.1638177300001</v>
          </cell>
          <cell r="E160">
            <v>359.05700000000002</v>
          </cell>
          <cell r="F160">
            <v>705.1068177300001</v>
          </cell>
        </row>
        <row r="161">
          <cell r="D161">
            <v>891.66679772999998</v>
          </cell>
          <cell r="E161">
            <v>269.80499999999995</v>
          </cell>
          <cell r="F161">
            <v>621.86179773000003</v>
          </cell>
        </row>
        <row r="162">
          <cell r="D162">
            <v>874.87422112000024</v>
          </cell>
          <cell r="E162">
            <v>284.291</v>
          </cell>
          <cell r="F162">
            <v>590.58322112000019</v>
          </cell>
        </row>
        <row r="163">
          <cell r="D163">
            <v>871.05258934999995</v>
          </cell>
          <cell r="E163">
            <v>296.48699999999997</v>
          </cell>
          <cell r="F163">
            <v>574.56558934999998</v>
          </cell>
        </row>
        <row r="164">
          <cell r="D164">
            <v>883.44999865</v>
          </cell>
          <cell r="E164">
            <v>296.51699999999994</v>
          </cell>
          <cell r="F164">
            <v>586.93299865000006</v>
          </cell>
        </row>
        <row r="165">
          <cell r="D165">
            <v>1012.7976171499998</v>
          </cell>
          <cell r="E165">
            <v>350.59300000000002</v>
          </cell>
          <cell r="F165">
            <v>662.20461714999988</v>
          </cell>
        </row>
        <row r="166">
          <cell r="D166">
            <v>1253.19705254</v>
          </cell>
          <cell r="E166">
            <v>380.89</v>
          </cell>
          <cell r="F166">
            <v>872.30705253999997</v>
          </cell>
        </row>
        <row r="167">
          <cell r="D167">
            <v>1546.2149284100001</v>
          </cell>
          <cell r="E167">
            <v>416.60900000000004</v>
          </cell>
          <cell r="F167">
            <v>1129.6059284100002</v>
          </cell>
        </row>
        <row r="168">
          <cell r="D168">
            <v>1647.4622095499997</v>
          </cell>
          <cell r="E168">
            <v>473.42700000000002</v>
          </cell>
          <cell r="F168">
            <v>1174.0352095499998</v>
          </cell>
        </row>
        <row r="169">
          <cell r="D169">
            <v>1706.5175865799997</v>
          </cell>
          <cell r="E169">
            <v>582.86099999999999</v>
          </cell>
          <cell r="F169">
            <v>1123.6565865799998</v>
          </cell>
        </row>
        <row r="170">
          <cell r="D170">
            <v>1648.8862701899989</v>
          </cell>
          <cell r="E170">
            <v>619.71799999999996</v>
          </cell>
          <cell r="F170">
            <v>1029.168270189999</v>
          </cell>
        </row>
        <row r="171">
          <cell r="D171">
            <v>1605.2213110899993</v>
          </cell>
          <cell r="E171">
            <v>618.22400000000005</v>
          </cell>
          <cell r="F171">
            <v>986.99731108999924</v>
          </cell>
        </row>
        <row r="172">
          <cell r="D172">
            <v>1552.6983839799993</v>
          </cell>
          <cell r="E172">
            <v>582.60400000000004</v>
          </cell>
          <cell r="F172">
            <v>970.09438397999929</v>
          </cell>
        </row>
        <row r="173">
          <cell r="D173">
            <v>1516.98375627</v>
          </cell>
          <cell r="E173">
            <v>505.36000000000007</v>
          </cell>
          <cell r="F173">
            <v>1011.6237562699998</v>
          </cell>
        </row>
        <row r="174">
          <cell r="D174">
            <v>1586.5912963599994</v>
          </cell>
          <cell r="E174">
            <v>506.61599999999999</v>
          </cell>
          <cell r="F174">
            <v>1079.9752963599994</v>
          </cell>
        </row>
        <row r="175">
          <cell r="D175">
            <v>1601.2549565300001</v>
          </cell>
          <cell r="E175">
            <v>448.96700000000004</v>
          </cell>
          <cell r="F175">
            <v>1152.28795653</v>
          </cell>
        </row>
        <row r="176">
          <cell r="D176">
            <v>1734.0051505200004</v>
          </cell>
          <cell r="E176">
            <v>447.21400000000006</v>
          </cell>
          <cell r="F176">
            <v>1286.7911505200004</v>
          </cell>
        </row>
        <row r="177">
          <cell r="D177">
            <v>1824.6570874699996</v>
          </cell>
          <cell r="E177">
            <v>399.93100000000004</v>
          </cell>
          <cell r="F177">
            <v>1424.7260874699996</v>
          </cell>
        </row>
        <row r="178">
          <cell r="D178">
            <v>1831.4628273000008</v>
          </cell>
          <cell r="E178">
            <v>384.06799999999998</v>
          </cell>
          <cell r="F178">
            <v>1447.3948273000008</v>
          </cell>
        </row>
        <row r="179">
          <cell r="D179">
            <v>1814.7516844299994</v>
          </cell>
          <cell r="E179">
            <v>380.70600000000002</v>
          </cell>
          <cell r="F179">
            <v>1434.0456844299993</v>
          </cell>
        </row>
        <row r="180">
          <cell r="D180">
            <v>1785.3415460000003</v>
          </cell>
          <cell r="E180">
            <v>383.70800000000003</v>
          </cell>
          <cell r="F180">
            <v>1401.6335460000003</v>
          </cell>
        </row>
        <row r="181">
          <cell r="D181">
            <v>1789.8063504299998</v>
          </cell>
          <cell r="E181">
            <v>510.05700000000002</v>
          </cell>
          <cell r="F181">
            <v>1279.7493504299998</v>
          </cell>
        </row>
        <row r="182">
          <cell r="D182">
            <v>1629.1772906599997</v>
          </cell>
          <cell r="E182">
            <v>539.58199999999999</v>
          </cell>
          <cell r="F182">
            <v>1089.5952906599996</v>
          </cell>
        </row>
        <row r="183">
          <cell r="D183">
            <v>1407.8419772800003</v>
          </cell>
          <cell r="E183">
            <v>535.19500000000005</v>
          </cell>
          <cell r="F183">
            <v>872.64697728000021</v>
          </cell>
        </row>
        <row r="453">
          <cell r="E453">
            <v>1110.6300000000001</v>
          </cell>
        </row>
        <row r="454">
          <cell r="E454">
            <v>1009.24</v>
          </cell>
        </row>
        <row r="455">
          <cell r="E455">
            <v>970.71</v>
          </cell>
        </row>
        <row r="456">
          <cell r="E456">
            <v>943.8</v>
          </cell>
        </row>
        <row r="457">
          <cell r="E457">
            <v>934.68</v>
          </cell>
        </row>
        <row r="458">
          <cell r="E458">
            <v>1069.97</v>
          </cell>
        </row>
        <row r="459">
          <cell r="E459">
            <v>1298.54</v>
          </cell>
        </row>
        <row r="460">
          <cell r="E460">
            <v>1597.04</v>
          </cell>
        </row>
        <row r="461">
          <cell r="E461">
            <v>1670.06</v>
          </cell>
        </row>
        <row r="462">
          <cell r="E462">
            <v>1625.49</v>
          </cell>
        </row>
        <row r="463">
          <cell r="E463">
            <v>1495.12</v>
          </cell>
        </row>
        <row r="464">
          <cell r="E464">
            <v>1458.31</v>
          </cell>
        </row>
        <row r="465">
          <cell r="E465">
            <v>1460.91</v>
          </cell>
        </row>
        <row r="466">
          <cell r="E466">
            <v>1504.44</v>
          </cell>
        </row>
        <row r="467">
          <cell r="E467">
            <v>1543.47</v>
          </cell>
        </row>
        <row r="468">
          <cell r="E468">
            <v>1577.14</v>
          </cell>
        </row>
        <row r="469">
          <cell r="E469">
            <v>1680.39</v>
          </cell>
        </row>
        <row r="470">
          <cell r="E470">
            <v>1806.61</v>
          </cell>
        </row>
        <row r="471">
          <cell r="E471">
            <v>1810.46</v>
          </cell>
        </row>
        <row r="472">
          <cell r="E472">
            <v>1790.7</v>
          </cell>
        </row>
        <row r="473">
          <cell r="E473">
            <v>1762.36</v>
          </cell>
        </row>
        <row r="474">
          <cell r="E474">
            <v>1640.32</v>
          </cell>
        </row>
        <row r="475">
          <cell r="E475">
            <v>1454.95</v>
          </cell>
        </row>
        <row r="476">
          <cell r="E476">
            <v>1248.5899999999999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>
        <row r="2">
          <cell r="B2">
            <v>46003</v>
          </cell>
        </row>
      </sheetData>
      <sheetData sheetId="4">
        <row r="7">
          <cell r="B7">
            <v>689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2">
          <cell r="B2">
            <v>46013</v>
          </cell>
        </row>
        <row r="6">
          <cell r="H6">
            <v>26523.49</v>
          </cell>
        </row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836.22273684999971</v>
          </cell>
          <cell r="E160">
            <v>76.334079510000009</v>
          </cell>
          <cell r="F160">
            <v>759.88865733999967</v>
          </cell>
        </row>
        <row r="161">
          <cell r="D161">
            <v>764.32636312999989</v>
          </cell>
          <cell r="E161">
            <v>91.760042840000011</v>
          </cell>
          <cell r="F161">
            <v>672.56632028999991</v>
          </cell>
        </row>
        <row r="162">
          <cell r="D162">
            <v>731.70379180999976</v>
          </cell>
          <cell r="E162">
            <v>100.48161293</v>
          </cell>
          <cell r="F162">
            <v>631.22217887999977</v>
          </cell>
        </row>
        <row r="163">
          <cell r="D163">
            <v>746.26953834000017</v>
          </cell>
          <cell r="E163">
            <v>131.71850654999997</v>
          </cell>
          <cell r="F163">
            <v>614.55103179000025</v>
          </cell>
        </row>
        <row r="164">
          <cell r="D164">
            <v>744.10239816999979</v>
          </cell>
          <cell r="E164">
            <v>121.15389298999997</v>
          </cell>
          <cell r="F164">
            <v>622.94850517999976</v>
          </cell>
        </row>
        <row r="165">
          <cell r="D165">
            <v>787.04489564000028</v>
          </cell>
          <cell r="E165">
            <v>99.254725189999959</v>
          </cell>
          <cell r="F165">
            <v>687.79017045000035</v>
          </cell>
        </row>
        <row r="166">
          <cell r="D166">
            <v>1030.4558832499997</v>
          </cell>
          <cell r="E166">
            <v>186.40340755000003</v>
          </cell>
          <cell r="F166">
            <v>844.05247569999972</v>
          </cell>
        </row>
        <row r="167">
          <cell r="D167">
            <v>1320.0916838499998</v>
          </cell>
          <cell r="E167">
            <v>256.04876437000007</v>
          </cell>
          <cell r="F167">
            <v>1064.0429194799997</v>
          </cell>
        </row>
        <row r="168">
          <cell r="D168">
            <v>1467.0367247800004</v>
          </cell>
          <cell r="E168">
            <v>240.57163100000002</v>
          </cell>
          <cell r="F168">
            <v>1226.4650937800004</v>
          </cell>
        </row>
        <row r="169">
          <cell r="D169">
            <v>1475.8684130500001</v>
          </cell>
          <cell r="E169">
            <v>243.81284006999999</v>
          </cell>
          <cell r="F169">
            <v>1232.0555729800001</v>
          </cell>
        </row>
        <row r="170">
          <cell r="D170">
            <v>1603.3871298600002</v>
          </cell>
          <cell r="E170">
            <v>436.32606420000002</v>
          </cell>
          <cell r="F170">
            <v>1167.0610656600002</v>
          </cell>
        </row>
        <row r="171">
          <cell r="D171">
            <v>1558.1047090400002</v>
          </cell>
          <cell r="E171">
            <v>431.16552349000006</v>
          </cell>
          <cell r="F171">
            <v>1126.9391855500003</v>
          </cell>
        </row>
        <row r="172">
          <cell r="D172">
            <v>1547.3983316999997</v>
          </cell>
          <cell r="E172">
            <v>428.85859031999985</v>
          </cell>
          <cell r="F172">
            <v>1118.5397413799999</v>
          </cell>
        </row>
        <row r="173">
          <cell r="D173">
            <v>1552.1232126700004</v>
          </cell>
          <cell r="E173">
            <v>406.63599107000005</v>
          </cell>
          <cell r="F173">
            <v>1145.4872216000003</v>
          </cell>
        </row>
        <row r="174">
          <cell r="D174">
            <v>1553.8168931799996</v>
          </cell>
          <cell r="E174">
            <v>367.91929438000011</v>
          </cell>
          <cell r="F174">
            <v>1185.8975987999995</v>
          </cell>
        </row>
        <row r="175">
          <cell r="D175">
            <v>1562.6317279300006</v>
          </cell>
          <cell r="E175">
            <v>315.66338361999999</v>
          </cell>
          <cell r="F175">
            <v>1246.9683443100007</v>
          </cell>
        </row>
        <row r="176">
          <cell r="D176">
            <v>1645.4099486</v>
          </cell>
          <cell r="E176">
            <v>250.42580657999997</v>
          </cell>
          <cell r="F176">
            <v>1394.98414202</v>
          </cell>
        </row>
        <row r="177">
          <cell r="D177">
            <v>1730.2049682299989</v>
          </cell>
          <cell r="E177">
            <v>227.82185009999998</v>
          </cell>
          <cell r="F177">
            <v>1502.383118129999</v>
          </cell>
        </row>
        <row r="178">
          <cell r="D178">
            <v>1708.1302295899991</v>
          </cell>
          <cell r="E178">
            <v>224.5846752600001</v>
          </cell>
          <cell r="F178">
            <v>1483.545554329999</v>
          </cell>
        </row>
        <row r="179">
          <cell r="D179">
            <v>1690.5138341699992</v>
          </cell>
          <cell r="E179">
            <v>219.68192799999991</v>
          </cell>
          <cell r="F179">
            <v>1470.8319061699992</v>
          </cell>
        </row>
        <row r="180">
          <cell r="D180">
            <v>1689.7025509700002</v>
          </cell>
          <cell r="E180">
            <v>255.06963161999988</v>
          </cell>
          <cell r="F180">
            <v>1434.6329193500003</v>
          </cell>
        </row>
        <row r="181">
          <cell r="D181">
            <v>1564.3484918699999</v>
          </cell>
          <cell r="E181">
            <v>251.41161828000003</v>
          </cell>
          <cell r="F181">
            <v>1312.9368735899998</v>
          </cell>
        </row>
        <row r="182">
          <cell r="D182">
            <v>1536.9014137100003</v>
          </cell>
          <cell r="E182">
            <v>379.61622113000004</v>
          </cell>
          <cell r="F182">
            <v>1157.2851925800003</v>
          </cell>
        </row>
        <row r="183">
          <cell r="D183">
            <v>1295.5686648300007</v>
          </cell>
          <cell r="E183">
            <v>316.85167797999998</v>
          </cell>
          <cell r="F183">
            <v>978.71698685000069</v>
          </cell>
        </row>
        <row r="261">
          <cell r="E261">
            <v>200</v>
          </cell>
        </row>
        <row r="262">
          <cell r="E262">
            <v>200</v>
          </cell>
        </row>
        <row r="263">
          <cell r="E263">
            <v>200</v>
          </cell>
        </row>
        <row r="264">
          <cell r="E264">
            <v>200</v>
          </cell>
        </row>
        <row r="265">
          <cell r="E265">
            <v>200</v>
          </cell>
        </row>
        <row r="266">
          <cell r="E266">
            <v>200</v>
          </cell>
        </row>
        <row r="271">
          <cell r="E271">
            <v>400</v>
          </cell>
        </row>
        <row r="272">
          <cell r="E272">
            <v>400</v>
          </cell>
        </row>
        <row r="273">
          <cell r="E273">
            <v>300</v>
          </cell>
        </row>
        <row r="274">
          <cell r="E274">
            <v>300</v>
          </cell>
        </row>
        <row r="275">
          <cell r="E275">
            <v>300</v>
          </cell>
        </row>
        <row r="276">
          <cell r="E276">
            <v>300</v>
          </cell>
        </row>
        <row r="281">
          <cell r="E281">
            <v>400</v>
          </cell>
        </row>
        <row r="282">
          <cell r="E282">
            <v>400</v>
          </cell>
        </row>
        <row r="283">
          <cell r="E283">
            <v>300</v>
          </cell>
        </row>
        <row r="284">
          <cell r="E284">
            <v>300</v>
          </cell>
        </row>
        <row r="285">
          <cell r="E285">
            <v>300</v>
          </cell>
        </row>
        <row r="286">
          <cell r="E286">
            <v>300</v>
          </cell>
        </row>
        <row r="291">
          <cell r="E291">
            <v>200</v>
          </cell>
        </row>
        <row r="292">
          <cell r="E292">
            <v>200</v>
          </cell>
        </row>
        <row r="293">
          <cell r="E293">
            <v>200</v>
          </cell>
        </row>
        <row r="294">
          <cell r="E294">
            <v>200</v>
          </cell>
        </row>
        <row r="295">
          <cell r="E295">
            <v>200</v>
          </cell>
        </row>
        <row r="296">
          <cell r="E296">
            <v>200</v>
          </cell>
        </row>
        <row r="301">
          <cell r="E301">
            <v>400</v>
          </cell>
        </row>
        <row r="302">
          <cell r="E302">
            <v>400</v>
          </cell>
        </row>
        <row r="303">
          <cell r="E303">
            <v>300</v>
          </cell>
        </row>
        <row r="304">
          <cell r="E304">
            <v>300</v>
          </cell>
        </row>
        <row r="305">
          <cell r="E305">
            <v>300</v>
          </cell>
        </row>
        <row r="306">
          <cell r="E306">
            <v>300</v>
          </cell>
        </row>
        <row r="311">
          <cell r="E311">
            <v>400</v>
          </cell>
        </row>
        <row r="312">
          <cell r="E312">
            <v>400</v>
          </cell>
        </row>
        <row r="313">
          <cell r="E313">
            <v>300</v>
          </cell>
        </row>
        <row r="314">
          <cell r="E314">
            <v>300</v>
          </cell>
        </row>
        <row r="315">
          <cell r="E315">
            <v>300</v>
          </cell>
        </row>
        <row r="316">
          <cell r="E316">
            <v>300</v>
          </cell>
        </row>
        <row r="332">
          <cell r="E332">
            <v>400</v>
          </cell>
        </row>
        <row r="333">
          <cell r="E333">
            <v>400</v>
          </cell>
        </row>
        <row r="334">
          <cell r="E334">
            <v>300</v>
          </cell>
        </row>
        <row r="335">
          <cell r="E335">
            <v>300</v>
          </cell>
        </row>
        <row r="336">
          <cell r="E336">
            <v>300</v>
          </cell>
        </row>
        <row r="337">
          <cell r="E337">
            <v>300</v>
          </cell>
        </row>
        <row r="358">
          <cell r="B358">
            <v>-26.830621239999999</v>
          </cell>
          <cell r="C358">
            <v>175.66656777999998</v>
          </cell>
          <cell r="D358">
            <v>32.400378740000001</v>
          </cell>
          <cell r="E358">
            <v>41.371546849999994</v>
          </cell>
          <cell r="F358">
            <v>84.158591999999999</v>
          </cell>
          <cell r="G358">
            <v>-353.95540724</v>
          </cell>
        </row>
        <row r="359">
          <cell r="B359">
            <v>-10.58569336</v>
          </cell>
          <cell r="C359">
            <v>151.19490761</v>
          </cell>
          <cell r="D359">
            <v>15.44904386</v>
          </cell>
          <cell r="E359">
            <v>8.9639426600000007</v>
          </cell>
          <cell r="F359">
            <v>50.558592000000004</v>
          </cell>
          <cell r="G359">
            <v>-246.13263173999999</v>
          </cell>
        </row>
        <row r="360">
          <cell r="B360">
            <v>-10.6527052</v>
          </cell>
          <cell r="C360">
            <v>140.61571347</v>
          </cell>
          <cell r="D360">
            <v>-2.43865043</v>
          </cell>
          <cell r="E360">
            <v>18.01820215</v>
          </cell>
          <cell r="F360">
            <v>55.899647999999999</v>
          </cell>
          <cell r="G360">
            <v>-240.04398922000001</v>
          </cell>
        </row>
        <row r="361">
          <cell r="B361">
            <v>-13.04892278</v>
          </cell>
          <cell r="C361">
            <v>135.25373393999999</v>
          </cell>
          <cell r="D361">
            <v>-2.6313155400000001</v>
          </cell>
          <cell r="E361">
            <v>27.156327219999998</v>
          </cell>
          <cell r="F361">
            <v>67.974143999999995</v>
          </cell>
          <cell r="G361">
            <v>-242.87348553000001</v>
          </cell>
        </row>
        <row r="362">
          <cell r="B362">
            <v>-21.695385439999999</v>
          </cell>
          <cell r="C362">
            <v>134.25599131999999</v>
          </cell>
          <cell r="D362">
            <v>25.581879470000001</v>
          </cell>
          <cell r="E362">
            <v>34.052660229999994</v>
          </cell>
          <cell r="F362">
            <v>120.46271999999999</v>
          </cell>
          <cell r="G362">
            <v>-296.16555807999998</v>
          </cell>
        </row>
        <row r="363">
          <cell r="B363">
            <v>-18.688077939999999</v>
          </cell>
          <cell r="C363">
            <v>126.84104635</v>
          </cell>
          <cell r="D363">
            <v>37.00376164</v>
          </cell>
          <cell r="E363">
            <v>11.354112349999999</v>
          </cell>
          <cell r="F363">
            <v>119.255808</v>
          </cell>
          <cell r="G363">
            <v>-293.32186913999999</v>
          </cell>
        </row>
        <row r="364">
          <cell r="B364">
            <v>-9.1358668099999996</v>
          </cell>
          <cell r="C364">
            <v>147.63468376999998</v>
          </cell>
          <cell r="D364">
            <v>18.503300079999999</v>
          </cell>
          <cell r="E364">
            <v>15.93769009</v>
          </cell>
          <cell r="F364">
            <v>42.575231999999993</v>
          </cell>
          <cell r="G364">
            <v>-203.00377957999999</v>
          </cell>
        </row>
        <row r="365">
          <cell r="B365">
            <v>-18.751460980000001</v>
          </cell>
          <cell r="C365">
            <v>170.64805014999999</v>
          </cell>
          <cell r="D365">
            <v>59.495193660000005</v>
          </cell>
          <cell r="E365">
            <v>113.50564184</v>
          </cell>
          <cell r="F365">
            <v>98.861952000000002</v>
          </cell>
          <cell r="G365">
            <v>-201.31485544</v>
          </cell>
        </row>
        <row r="366">
          <cell r="B366">
            <v>-26.845378369999999</v>
          </cell>
          <cell r="C366">
            <v>173.29284869</v>
          </cell>
          <cell r="D366">
            <v>86.526141720000012</v>
          </cell>
          <cell r="E366">
            <v>150.73551817000001</v>
          </cell>
          <cell r="F366">
            <v>162.63206400000001</v>
          </cell>
          <cell r="G366">
            <v>-263.03090487999998</v>
          </cell>
        </row>
        <row r="367">
          <cell r="B367">
            <v>-38.927830739999997</v>
          </cell>
          <cell r="C367">
            <v>169.42535418</v>
          </cell>
          <cell r="D367">
            <v>105.02128102</v>
          </cell>
          <cell r="E367">
            <v>205.96746863000001</v>
          </cell>
          <cell r="F367">
            <v>179.44819199999998</v>
          </cell>
          <cell r="G367">
            <v>-276.99646253999998</v>
          </cell>
        </row>
        <row r="368">
          <cell r="B368">
            <v>-32.773386000000002</v>
          </cell>
          <cell r="C368">
            <v>169.29336262999996</v>
          </cell>
          <cell r="D368">
            <v>100.83835509000001</v>
          </cell>
          <cell r="E368">
            <v>222.05031073000001</v>
          </cell>
          <cell r="F368">
            <v>178.24934399999998</v>
          </cell>
          <cell r="G368">
            <v>-236.12165963999999</v>
          </cell>
        </row>
        <row r="369">
          <cell r="B369">
            <v>-34.911474929999997</v>
          </cell>
          <cell r="C369">
            <v>169.30684563</v>
          </cell>
          <cell r="D369">
            <v>112.42771041</v>
          </cell>
          <cell r="E369">
            <v>241.19102169999999</v>
          </cell>
          <cell r="F369">
            <v>195.04396799999998</v>
          </cell>
          <cell r="G369">
            <v>-232.92186448000001</v>
          </cell>
        </row>
        <row r="370">
          <cell r="B370">
            <v>-36.866914280000003</v>
          </cell>
          <cell r="C370">
            <v>169.32742496999998</v>
          </cell>
          <cell r="D370">
            <v>108.77949220000001</v>
          </cell>
          <cell r="E370">
            <v>234.96561352000001</v>
          </cell>
          <cell r="F370">
            <v>172.92441600000001</v>
          </cell>
          <cell r="G370">
            <v>-230.84844881000001</v>
          </cell>
        </row>
        <row r="371">
          <cell r="B371">
            <v>-31.758289679999997</v>
          </cell>
          <cell r="C371">
            <v>170.36206845000001</v>
          </cell>
          <cell r="D371">
            <v>95.920960010000002</v>
          </cell>
          <cell r="E371">
            <v>237.26224078999999</v>
          </cell>
          <cell r="F371">
            <v>134.02636799999999</v>
          </cell>
          <cell r="G371">
            <v>-211.63935584000004</v>
          </cell>
        </row>
        <row r="372">
          <cell r="B372">
            <v>-30.857621519999999</v>
          </cell>
          <cell r="C372">
            <v>170.23078651999995</v>
          </cell>
          <cell r="D372">
            <v>67.792566039999997</v>
          </cell>
          <cell r="E372">
            <v>257.29321739</v>
          </cell>
          <cell r="F372">
            <v>85.282175999999993</v>
          </cell>
          <cell r="G372">
            <v>-175.63907962000002</v>
          </cell>
        </row>
        <row r="373">
          <cell r="B373">
            <v>-28.728483609999998</v>
          </cell>
          <cell r="C373">
            <v>170.21588423999998</v>
          </cell>
          <cell r="D373">
            <v>40.436961340000003</v>
          </cell>
          <cell r="E373">
            <v>273.93731389999999</v>
          </cell>
          <cell r="F373">
            <v>-5.9888640000000013</v>
          </cell>
          <cell r="G373">
            <v>-125.81259168999999</v>
          </cell>
        </row>
        <row r="374">
          <cell r="B374">
            <v>-38.570031069999999</v>
          </cell>
          <cell r="C374">
            <v>169.33806944000003</v>
          </cell>
          <cell r="D374">
            <v>56.53212517</v>
          </cell>
          <cell r="E374">
            <v>286.32039266999999</v>
          </cell>
          <cell r="F374">
            <v>-25.033344000000003</v>
          </cell>
          <cell r="G374">
            <v>-149.10529423</v>
          </cell>
        </row>
        <row r="375">
          <cell r="B375">
            <v>-42.68944479999999</v>
          </cell>
          <cell r="C375">
            <v>169.28626631</v>
          </cell>
          <cell r="D375">
            <v>55.09015291</v>
          </cell>
          <cell r="E375">
            <v>270.54720818999999</v>
          </cell>
          <cell r="F375">
            <v>-56.453376000000006</v>
          </cell>
          <cell r="G375">
            <v>-147.59958416000001</v>
          </cell>
        </row>
        <row r="376">
          <cell r="B376">
            <v>-48.906062990000002</v>
          </cell>
          <cell r="C376">
            <v>169.32387679999999</v>
          </cell>
          <cell r="D376">
            <v>62.706988179999996</v>
          </cell>
          <cell r="E376">
            <v>255.56752133999998</v>
          </cell>
          <cell r="F376">
            <v>-24.205440000000003</v>
          </cell>
          <cell r="G376">
            <v>-181.30839414000002</v>
          </cell>
        </row>
        <row r="377">
          <cell r="B377">
            <v>-41.003262419999999</v>
          </cell>
          <cell r="C377">
            <v>169.26142918999997</v>
          </cell>
          <cell r="D377">
            <v>46.812650219999995</v>
          </cell>
          <cell r="E377">
            <v>242.95219935</v>
          </cell>
          <cell r="F377">
            <v>-58.412927999999994</v>
          </cell>
          <cell r="G377">
            <v>-142.02832788000001</v>
          </cell>
        </row>
        <row r="378">
          <cell r="B378">
            <v>-34.439489019999996</v>
          </cell>
          <cell r="C378">
            <v>169.33735981999999</v>
          </cell>
          <cell r="D378">
            <v>59.493419590000002</v>
          </cell>
          <cell r="E378">
            <v>222.16965793000003</v>
          </cell>
          <cell r="F378">
            <v>-35.457408000000001</v>
          </cell>
          <cell r="G378">
            <v>-163.50437252</v>
          </cell>
        </row>
        <row r="379">
          <cell r="B379">
            <v>-35.958988520000005</v>
          </cell>
          <cell r="C379">
            <v>169.38064736000001</v>
          </cell>
          <cell r="D379">
            <v>102.01634424</v>
          </cell>
          <cell r="E379">
            <v>211.65097601000002</v>
          </cell>
          <cell r="F379">
            <v>111.635328</v>
          </cell>
          <cell r="G379">
            <v>-225.28880469000003</v>
          </cell>
        </row>
        <row r="380">
          <cell r="B380">
            <v>-26.175501880000002</v>
          </cell>
          <cell r="C380">
            <v>169.44167570000002</v>
          </cell>
          <cell r="D380">
            <v>80.083037789999992</v>
          </cell>
          <cell r="E380">
            <v>179.82075424999999</v>
          </cell>
          <cell r="F380">
            <v>98.488320000000002</v>
          </cell>
          <cell r="G380">
            <v>-170.32974206</v>
          </cell>
        </row>
        <row r="381">
          <cell r="B381">
            <v>-30.786255130000001</v>
          </cell>
          <cell r="C381">
            <v>168.69798136</v>
          </cell>
          <cell r="D381">
            <v>48.757396770000007</v>
          </cell>
          <cell r="E381">
            <v>109.84781132000001</v>
          </cell>
          <cell r="F381">
            <v>89.591039999999992</v>
          </cell>
          <cell r="G381">
            <v>-260.18205497999998</v>
          </cell>
        </row>
        <row r="453">
          <cell r="E453">
            <v>691.19</v>
          </cell>
        </row>
        <row r="454">
          <cell r="E454">
            <v>577.41999999999996</v>
          </cell>
        </row>
        <row r="455">
          <cell r="E455">
            <v>523.19000000000005</v>
          </cell>
        </row>
        <row r="456">
          <cell r="E456">
            <v>524.55999999999995</v>
          </cell>
        </row>
        <row r="457">
          <cell r="E457">
            <v>518.95000000000005</v>
          </cell>
        </row>
        <row r="458">
          <cell r="E458">
            <v>620.91999999999996</v>
          </cell>
        </row>
        <row r="459">
          <cell r="E459">
            <v>958.59</v>
          </cell>
        </row>
        <row r="460">
          <cell r="E460">
            <v>1363.65</v>
          </cell>
        </row>
        <row r="461">
          <cell r="E461">
            <v>1424.08</v>
          </cell>
        </row>
        <row r="462">
          <cell r="E462">
            <v>1428.26</v>
          </cell>
        </row>
        <row r="463">
          <cell r="E463">
            <v>1375.25</v>
          </cell>
        </row>
        <row r="464">
          <cell r="E464">
            <v>1315.83</v>
          </cell>
        </row>
        <row r="465">
          <cell r="E465">
            <v>1262.3399999999999</v>
          </cell>
        </row>
        <row r="466">
          <cell r="E466">
            <v>1301.2</v>
          </cell>
        </row>
        <row r="467">
          <cell r="E467">
            <v>1335.13</v>
          </cell>
        </row>
        <row r="468">
          <cell r="E468">
            <v>1342.54</v>
          </cell>
        </row>
        <row r="469">
          <cell r="E469">
            <v>1454.6</v>
          </cell>
        </row>
        <row r="470">
          <cell r="E470">
            <v>1625.88</v>
          </cell>
        </row>
        <row r="471">
          <cell r="E471">
            <v>1623.54</v>
          </cell>
        </row>
        <row r="472">
          <cell r="E472">
            <v>1604.09</v>
          </cell>
        </row>
        <row r="473">
          <cell r="E473">
            <v>1541.93</v>
          </cell>
        </row>
        <row r="474">
          <cell r="E474">
            <v>1399.5</v>
          </cell>
        </row>
        <row r="475">
          <cell r="E475">
            <v>1151.56</v>
          </cell>
        </row>
        <row r="476">
          <cell r="E476">
            <v>855.36</v>
          </cell>
        </row>
        <row r="521">
          <cell r="B521">
            <v>0.21028764</v>
          </cell>
          <cell r="C521">
            <v>84.920249939999991</v>
          </cell>
          <cell r="D521">
            <v>0</v>
          </cell>
          <cell r="E521">
            <v>87.478000429999994</v>
          </cell>
          <cell r="F521">
            <v>140.05120119</v>
          </cell>
          <cell r="G521">
            <v>0</v>
          </cell>
          <cell r="H521">
            <v>1.4579389800000002</v>
          </cell>
          <cell r="I521">
            <v>0</v>
          </cell>
        </row>
        <row r="522">
          <cell r="B522">
            <v>0</v>
          </cell>
          <cell r="C522">
            <v>9.6509959999999992E-2</v>
          </cell>
          <cell r="D522">
            <v>0</v>
          </cell>
          <cell r="E522">
            <v>87.68213793999999</v>
          </cell>
          <cell r="F522">
            <v>117.56367213999999</v>
          </cell>
          <cell r="G522">
            <v>0</v>
          </cell>
          <cell r="H522">
            <v>0</v>
          </cell>
          <cell r="I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74.657551020000014</v>
          </cell>
          <cell r="F523">
            <v>137.19848048</v>
          </cell>
          <cell r="G523">
            <v>0</v>
          </cell>
          <cell r="H523">
            <v>0</v>
          </cell>
          <cell r="I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74.656841380000003</v>
          </cell>
          <cell r="F524">
            <v>115.29036598</v>
          </cell>
          <cell r="G524">
            <v>0</v>
          </cell>
          <cell r="H524">
            <v>0</v>
          </cell>
          <cell r="I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80.670736579999996</v>
          </cell>
          <cell r="F525">
            <v>115.330815</v>
          </cell>
          <cell r="G525">
            <v>0</v>
          </cell>
          <cell r="H525">
            <v>0</v>
          </cell>
          <cell r="I525">
            <v>0</v>
          </cell>
        </row>
        <row r="526">
          <cell r="B526">
            <v>0</v>
          </cell>
          <cell r="C526">
            <v>1.3215714500000002</v>
          </cell>
          <cell r="D526">
            <v>0</v>
          </cell>
          <cell r="E526">
            <v>84.658868790000014</v>
          </cell>
          <cell r="F526">
            <v>114.00096459000001</v>
          </cell>
          <cell r="G526">
            <v>0</v>
          </cell>
          <cell r="H526">
            <v>0</v>
          </cell>
          <cell r="I526">
            <v>0</v>
          </cell>
        </row>
        <row r="527">
          <cell r="B527">
            <v>0</v>
          </cell>
          <cell r="C527">
            <v>79.961341059999995</v>
          </cell>
          <cell r="D527">
            <v>0</v>
          </cell>
          <cell r="E527">
            <v>84.654137909999989</v>
          </cell>
          <cell r="F527">
            <v>119.18943909000001</v>
          </cell>
          <cell r="G527">
            <v>0</v>
          </cell>
          <cell r="H527">
            <v>0</v>
          </cell>
          <cell r="I527">
            <v>1.36462237</v>
          </cell>
        </row>
        <row r="528">
          <cell r="B528">
            <v>75.721289479999996</v>
          </cell>
          <cell r="C528">
            <v>84.711145009999996</v>
          </cell>
          <cell r="D528">
            <v>4.5837500499999999</v>
          </cell>
          <cell r="E528">
            <v>85.414390390000008</v>
          </cell>
          <cell r="F528">
            <v>115.16653518</v>
          </cell>
          <cell r="G528">
            <v>0</v>
          </cell>
          <cell r="H528">
            <v>0</v>
          </cell>
          <cell r="I528">
            <v>111.23091601</v>
          </cell>
        </row>
        <row r="529">
          <cell r="B529">
            <v>87.947303790000007</v>
          </cell>
          <cell r="C529">
            <v>87.971904350000003</v>
          </cell>
          <cell r="D529">
            <v>87.627969350000001</v>
          </cell>
          <cell r="E529">
            <v>85.629172369999992</v>
          </cell>
          <cell r="F529">
            <v>108.54282991999999</v>
          </cell>
          <cell r="G529">
            <v>0</v>
          </cell>
          <cell r="H529">
            <v>0</v>
          </cell>
          <cell r="I529">
            <v>134.96775222999997</v>
          </cell>
        </row>
        <row r="530">
          <cell r="B530">
            <v>85.2102529</v>
          </cell>
          <cell r="C530">
            <v>85.104517720000004</v>
          </cell>
          <cell r="D530">
            <v>84.796300869999996</v>
          </cell>
          <cell r="E530">
            <v>84.625042989999997</v>
          </cell>
          <cell r="F530">
            <v>113.22569161999999</v>
          </cell>
          <cell r="G530">
            <v>0</v>
          </cell>
          <cell r="H530">
            <v>0</v>
          </cell>
          <cell r="I530">
            <v>89.702809439999996</v>
          </cell>
        </row>
        <row r="531">
          <cell r="B531">
            <v>85.199844969999972</v>
          </cell>
          <cell r="C531">
            <v>85.019834960000011</v>
          </cell>
          <cell r="D531">
            <v>84.7475728</v>
          </cell>
          <cell r="E531">
            <v>84.572766770000001</v>
          </cell>
          <cell r="F531">
            <v>110.83210280999999</v>
          </cell>
          <cell r="G531">
            <v>0</v>
          </cell>
          <cell r="H531">
            <v>0</v>
          </cell>
          <cell r="I531">
            <v>1.3695898</v>
          </cell>
        </row>
        <row r="532">
          <cell r="B532">
            <v>85.126516319999993</v>
          </cell>
          <cell r="C532">
            <v>85.000674900000007</v>
          </cell>
          <cell r="D532">
            <v>84.767679050000012</v>
          </cell>
          <cell r="E532">
            <v>84.612033069999995</v>
          </cell>
          <cell r="F532">
            <v>98.074693199999999</v>
          </cell>
          <cell r="G532">
            <v>0</v>
          </cell>
          <cell r="H532">
            <v>0</v>
          </cell>
          <cell r="I532">
            <v>0</v>
          </cell>
        </row>
        <row r="533">
          <cell r="B533">
            <v>85.119419999999991</v>
          </cell>
          <cell r="C533">
            <v>85.043725909999992</v>
          </cell>
          <cell r="D533">
            <v>84.716585529999989</v>
          </cell>
          <cell r="E533">
            <v>84.59169027999998</v>
          </cell>
          <cell r="F533">
            <v>104.17291595</v>
          </cell>
          <cell r="G533">
            <v>0</v>
          </cell>
          <cell r="H533">
            <v>0</v>
          </cell>
          <cell r="I533">
            <v>0</v>
          </cell>
        </row>
        <row r="534">
          <cell r="B534">
            <v>85.131247200000004</v>
          </cell>
          <cell r="C534">
            <v>85.106646619999992</v>
          </cell>
          <cell r="D534">
            <v>84.793935430000005</v>
          </cell>
          <cell r="E534">
            <v>85.563649670000018</v>
          </cell>
          <cell r="F534">
            <v>126.57848251</v>
          </cell>
          <cell r="G534">
            <v>34.774097830000002</v>
          </cell>
          <cell r="H534">
            <v>0</v>
          </cell>
          <cell r="I534">
            <v>0</v>
          </cell>
        </row>
        <row r="535">
          <cell r="B535">
            <v>85.150170730000013</v>
          </cell>
          <cell r="C535">
            <v>85.089142360000011</v>
          </cell>
          <cell r="D535">
            <v>84.766023229999988</v>
          </cell>
          <cell r="E535">
            <v>85.452000889999994</v>
          </cell>
          <cell r="F535">
            <v>121.34175302</v>
          </cell>
          <cell r="G535">
            <v>119.44490664000001</v>
          </cell>
          <cell r="H535">
            <v>0</v>
          </cell>
          <cell r="I535">
            <v>0.77846632000000004</v>
          </cell>
        </row>
        <row r="536">
          <cell r="B536">
            <v>85.17713673999998</v>
          </cell>
          <cell r="C536">
            <v>85.064541779999999</v>
          </cell>
          <cell r="D536">
            <v>84.768388669999979</v>
          </cell>
          <cell r="E536">
            <v>85.457441410000015</v>
          </cell>
          <cell r="F536">
            <v>117.27520672999999</v>
          </cell>
          <cell r="G536">
            <v>117.53209352</v>
          </cell>
          <cell r="H536">
            <v>0.74227509000000003</v>
          </cell>
          <cell r="I536">
            <v>127.52619606</v>
          </cell>
        </row>
        <row r="537">
          <cell r="B537">
            <v>85.15986903000001</v>
          </cell>
          <cell r="C537">
            <v>84.997126739999985</v>
          </cell>
          <cell r="D537">
            <v>84.689856059999997</v>
          </cell>
          <cell r="E537">
            <v>84.644203059999995</v>
          </cell>
          <cell r="F537">
            <v>119.08441355999999</v>
          </cell>
          <cell r="G537">
            <v>116.53825388000001</v>
          </cell>
          <cell r="H537">
            <v>142.76376959999999</v>
          </cell>
          <cell r="I537">
            <v>137.62638858</v>
          </cell>
        </row>
        <row r="538">
          <cell r="B538">
            <v>85.172878949999998</v>
          </cell>
          <cell r="C538">
            <v>85.012265549999981</v>
          </cell>
          <cell r="D538">
            <v>84.80978386999999</v>
          </cell>
          <cell r="E538">
            <v>84.574422569999982</v>
          </cell>
          <cell r="F538">
            <v>133.68118938000001</v>
          </cell>
          <cell r="G538">
            <v>134.07113217000003</v>
          </cell>
          <cell r="H538">
            <v>143.90734158999999</v>
          </cell>
          <cell r="I538">
            <v>134.71618767000001</v>
          </cell>
        </row>
        <row r="539">
          <cell r="B539">
            <v>85.113033309999992</v>
          </cell>
          <cell r="C539">
            <v>85.033791059999984</v>
          </cell>
          <cell r="D539">
            <v>84.799375940000004</v>
          </cell>
          <cell r="E539">
            <v>84.599023149999994</v>
          </cell>
          <cell r="F539">
            <v>138.60568078</v>
          </cell>
          <cell r="G539">
            <v>134.27586101</v>
          </cell>
          <cell r="H539">
            <v>143.63200437</v>
          </cell>
          <cell r="I539">
            <v>140.44220842999999</v>
          </cell>
        </row>
        <row r="540">
          <cell r="B540">
            <v>85.110431320000004</v>
          </cell>
          <cell r="C540">
            <v>85.009663570000015</v>
          </cell>
          <cell r="D540">
            <v>84.732197439999993</v>
          </cell>
          <cell r="E540">
            <v>84.557864489999986</v>
          </cell>
          <cell r="F540">
            <v>139.42566058</v>
          </cell>
          <cell r="G540">
            <v>138.58581107999998</v>
          </cell>
          <cell r="H540">
            <v>143.80196124</v>
          </cell>
          <cell r="I540">
            <v>117.07047788999998</v>
          </cell>
        </row>
        <row r="541">
          <cell r="B541">
            <v>85.099313760000001</v>
          </cell>
          <cell r="C541">
            <v>85.054370390000003</v>
          </cell>
          <cell r="D541">
            <v>84.765786689999999</v>
          </cell>
          <cell r="E541">
            <v>84.601388599999993</v>
          </cell>
          <cell r="F541">
            <v>113.96903115000001</v>
          </cell>
          <cell r="G541">
            <v>119.45484146999999</v>
          </cell>
          <cell r="H541">
            <v>143.51988251</v>
          </cell>
          <cell r="I541">
            <v>142.26347902999998</v>
          </cell>
        </row>
        <row r="542">
          <cell r="B542">
            <v>85.125570139999994</v>
          </cell>
          <cell r="C542">
            <v>85.030006360000002</v>
          </cell>
          <cell r="D542">
            <v>84.785419829999995</v>
          </cell>
          <cell r="E542">
            <v>84.658395689999992</v>
          </cell>
          <cell r="F542">
            <v>134.67928681000001</v>
          </cell>
          <cell r="G542">
            <v>119.1206048</v>
          </cell>
          <cell r="H542">
            <v>143.42550143999998</v>
          </cell>
          <cell r="I542">
            <v>131.38836831999998</v>
          </cell>
        </row>
        <row r="543">
          <cell r="B543">
            <v>85.097421409999981</v>
          </cell>
          <cell r="C543">
            <v>85.063359059999982</v>
          </cell>
          <cell r="D543">
            <v>84.733853249999996</v>
          </cell>
          <cell r="E543">
            <v>84.689856059999997</v>
          </cell>
          <cell r="F543">
            <v>114.58712063999999</v>
          </cell>
          <cell r="G543">
            <v>113.94525847999999</v>
          </cell>
          <cell r="H543">
            <v>89.71309912000001</v>
          </cell>
          <cell r="I543">
            <v>133.50910362000002</v>
          </cell>
        </row>
        <row r="544">
          <cell r="B544">
            <v>84.563068459999997</v>
          </cell>
          <cell r="C544">
            <v>85.024802390000005</v>
          </cell>
          <cell r="D544">
            <v>0.59869291999999996</v>
          </cell>
          <cell r="E544">
            <v>83.985191409999985</v>
          </cell>
          <cell r="F544">
            <v>118.84030016000001</v>
          </cell>
          <cell r="G544">
            <v>115.99254686</v>
          </cell>
          <cell r="H544">
            <v>89.420730719999995</v>
          </cell>
          <cell r="I544">
            <v>1.8549780999999999</v>
          </cell>
        </row>
        <row r="552">
          <cell r="H552" t="str">
            <v>1523 MWh</v>
          </cell>
        </row>
        <row r="554">
          <cell r="H554" t="str">
            <v>820.6 GWh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>
        <row r="2">
          <cell r="B2">
            <v>46013</v>
          </cell>
        </row>
        <row r="5">
          <cell r="H5">
            <v>26523.49</v>
          </cell>
        </row>
        <row r="10">
          <cell r="E10">
            <v>691.19</v>
          </cell>
        </row>
        <row r="11">
          <cell r="E11">
            <v>577.41999999999996</v>
          </cell>
        </row>
        <row r="12">
          <cell r="E12">
            <v>523.19000000000005</v>
          </cell>
        </row>
        <row r="13">
          <cell r="E13">
            <v>524.55999999999995</v>
          </cell>
        </row>
        <row r="14">
          <cell r="E14">
            <v>518.95000000000005</v>
          </cell>
        </row>
        <row r="15">
          <cell r="E15">
            <v>620.91999999999996</v>
          </cell>
        </row>
        <row r="16">
          <cell r="E16">
            <v>958.59</v>
          </cell>
        </row>
        <row r="17">
          <cell r="E17">
            <v>1363.65</v>
          </cell>
        </row>
        <row r="18">
          <cell r="E18">
            <v>1424.08</v>
          </cell>
        </row>
        <row r="19">
          <cell r="E19">
            <v>1428.26</v>
          </cell>
        </row>
        <row r="20">
          <cell r="E20">
            <v>1375.25</v>
          </cell>
        </row>
        <row r="21">
          <cell r="E21">
            <v>1315.83</v>
          </cell>
        </row>
        <row r="22">
          <cell r="E22">
            <v>1262.3399999999999</v>
          </cell>
        </row>
        <row r="23">
          <cell r="E23">
            <v>1301.2</v>
          </cell>
        </row>
        <row r="24">
          <cell r="E24">
            <v>1335.13</v>
          </cell>
        </row>
        <row r="25">
          <cell r="E25">
            <v>1342.54</v>
          </cell>
        </row>
        <row r="26">
          <cell r="E26">
            <v>1454.6</v>
          </cell>
        </row>
        <row r="27">
          <cell r="E27">
            <v>1625.88</v>
          </cell>
        </row>
        <row r="28">
          <cell r="E28">
            <v>1623.54</v>
          </cell>
        </row>
        <row r="29">
          <cell r="E29">
            <v>1604.09</v>
          </cell>
        </row>
        <row r="30">
          <cell r="E30">
            <v>1541.93</v>
          </cell>
        </row>
        <row r="31">
          <cell r="E31">
            <v>1399.5</v>
          </cell>
        </row>
        <row r="32">
          <cell r="E32">
            <v>1151.56</v>
          </cell>
        </row>
        <row r="33">
          <cell r="E33">
            <v>855.36</v>
          </cell>
        </row>
        <row r="64">
          <cell r="C64">
            <v>46011</v>
          </cell>
        </row>
        <row r="66">
          <cell r="D66">
            <v>836.22273684999971</v>
          </cell>
          <cell r="E66">
            <v>76.334079510000009</v>
          </cell>
          <cell r="F66">
            <v>759.88865733999967</v>
          </cell>
        </row>
        <row r="67">
          <cell r="D67">
            <v>764.32636312999989</v>
          </cell>
          <cell r="E67">
            <v>91.760042840000011</v>
          </cell>
          <cell r="F67">
            <v>672.56632028999991</v>
          </cell>
        </row>
        <row r="68">
          <cell r="D68">
            <v>731.70379180999976</v>
          </cell>
          <cell r="E68">
            <v>100.48161293</v>
          </cell>
          <cell r="F68">
            <v>631.22217887999977</v>
          </cell>
        </row>
        <row r="69">
          <cell r="D69">
            <v>746.26953834000017</v>
          </cell>
          <cell r="E69">
            <v>131.71850654999997</v>
          </cell>
          <cell r="F69">
            <v>614.55103179000025</v>
          </cell>
        </row>
        <row r="70">
          <cell r="D70">
            <v>744.10239816999979</v>
          </cell>
          <cell r="E70">
            <v>121.15389298999997</v>
          </cell>
          <cell r="F70">
            <v>622.94850517999976</v>
          </cell>
        </row>
        <row r="71">
          <cell r="D71">
            <v>787.04489564000028</v>
          </cell>
          <cell r="E71">
            <v>99.254725189999959</v>
          </cell>
          <cell r="F71">
            <v>687.79017045000035</v>
          </cell>
        </row>
        <row r="72">
          <cell r="D72">
            <v>1030.4558832499997</v>
          </cell>
          <cell r="E72">
            <v>186.40340755000003</v>
          </cell>
          <cell r="F72">
            <v>844.05247569999972</v>
          </cell>
        </row>
        <row r="73">
          <cell r="D73">
            <v>1320.0916838499998</v>
          </cell>
          <cell r="E73">
            <v>256.04876437000007</v>
          </cell>
          <cell r="F73">
            <v>1064.0429194799997</v>
          </cell>
        </row>
        <row r="74">
          <cell r="D74">
            <v>1467.0367247800004</v>
          </cell>
          <cell r="E74">
            <v>240.57163100000002</v>
          </cell>
          <cell r="F74">
            <v>1226.4650937800004</v>
          </cell>
        </row>
        <row r="75">
          <cell r="D75">
            <v>1475.8684130500001</v>
          </cell>
          <cell r="E75">
            <v>243.81284006999999</v>
          </cell>
          <cell r="F75">
            <v>1232.0555729800001</v>
          </cell>
        </row>
        <row r="76">
          <cell r="D76">
            <v>1603.3871298600002</v>
          </cell>
          <cell r="E76">
            <v>436.32606420000002</v>
          </cell>
          <cell r="F76">
            <v>1167.0610656600002</v>
          </cell>
        </row>
        <row r="77">
          <cell r="D77">
            <v>1558.1047090400002</v>
          </cell>
          <cell r="E77">
            <v>431.16552349000006</v>
          </cell>
          <cell r="F77">
            <v>1126.9391855500003</v>
          </cell>
        </row>
        <row r="78">
          <cell r="D78">
            <v>1547.3983316999997</v>
          </cell>
          <cell r="E78">
            <v>428.85859031999985</v>
          </cell>
          <cell r="F78">
            <v>1118.5397413799999</v>
          </cell>
        </row>
        <row r="79">
          <cell r="D79">
            <v>1552.1232126700004</v>
          </cell>
          <cell r="E79">
            <v>406.63599107000005</v>
          </cell>
          <cell r="F79">
            <v>1145.4872216000003</v>
          </cell>
        </row>
        <row r="80">
          <cell r="D80">
            <v>1553.8168931799996</v>
          </cell>
          <cell r="E80">
            <v>367.91929438000011</v>
          </cell>
          <cell r="F80">
            <v>1185.8975987999995</v>
          </cell>
        </row>
        <row r="81">
          <cell r="D81">
            <v>1562.6317279300006</v>
          </cell>
          <cell r="E81">
            <v>315.66338361999999</v>
          </cell>
          <cell r="F81">
            <v>1246.9683443100007</v>
          </cell>
        </row>
        <row r="82">
          <cell r="D82">
            <v>1645.4099486</v>
          </cell>
          <cell r="E82">
            <v>250.42580657999997</v>
          </cell>
          <cell r="F82">
            <v>1394.98414202</v>
          </cell>
        </row>
        <row r="83">
          <cell r="D83">
            <v>1730.2049682299989</v>
          </cell>
          <cell r="E83">
            <v>227.82185009999998</v>
          </cell>
          <cell r="F83">
            <v>1502.383118129999</v>
          </cell>
        </row>
        <row r="84">
          <cell r="D84">
            <v>1708.1302295899991</v>
          </cell>
          <cell r="E84">
            <v>224.5846752600001</v>
          </cell>
          <cell r="F84">
            <v>1483.545554329999</v>
          </cell>
        </row>
        <row r="85">
          <cell r="D85">
            <v>1690.5138341699992</v>
          </cell>
          <cell r="E85">
            <v>219.68192799999991</v>
          </cell>
          <cell r="F85">
            <v>1470.8319061699992</v>
          </cell>
        </row>
        <row r="86">
          <cell r="D86">
            <v>1689.7025509700002</v>
          </cell>
          <cell r="E86">
            <v>255.06963161999988</v>
          </cell>
          <cell r="F86">
            <v>1434.6329193500003</v>
          </cell>
        </row>
        <row r="87">
          <cell r="D87">
            <v>1564.3484918699999</v>
          </cell>
          <cell r="E87">
            <v>251.41161828000003</v>
          </cell>
          <cell r="F87">
            <v>1312.9368735899998</v>
          </cell>
        </row>
        <row r="88">
          <cell r="D88">
            <v>1536.9014137100003</v>
          </cell>
          <cell r="E88">
            <v>379.61622113000004</v>
          </cell>
          <cell r="F88">
            <v>1157.2851925800003</v>
          </cell>
        </row>
        <row r="89">
          <cell r="D89">
            <v>1295.5686648300007</v>
          </cell>
          <cell r="E89">
            <v>316.85167797999998</v>
          </cell>
          <cell r="F89">
            <v>978.71698685000069</v>
          </cell>
        </row>
        <row r="137">
          <cell r="C137">
            <v>-26.830621239999999</v>
          </cell>
          <cell r="D137">
            <v>-10.58569336</v>
          </cell>
          <cell r="E137">
            <v>-10.6527052</v>
          </cell>
          <cell r="F137">
            <v>-13.04892278</v>
          </cell>
          <cell r="G137">
            <v>-21.695385439999999</v>
          </cell>
          <cell r="H137">
            <v>-18.688077939999999</v>
          </cell>
          <cell r="I137">
            <v>-9.1358668099999996</v>
          </cell>
          <cell r="J137">
            <v>-18.751460980000001</v>
          </cell>
          <cell r="K137">
            <v>-26.845378369999999</v>
          </cell>
          <cell r="L137">
            <v>-38.927830739999997</v>
          </cell>
          <cell r="M137">
            <v>-32.773386000000002</v>
          </cell>
          <cell r="N137">
            <v>-34.911474929999997</v>
          </cell>
          <cell r="O137">
            <v>-36.866914280000003</v>
          </cell>
          <cell r="P137">
            <v>-31.758289679999997</v>
          </cell>
          <cell r="Q137">
            <v>-30.857621519999999</v>
          </cell>
          <cell r="R137">
            <v>-28.728483609999998</v>
          </cell>
          <cell r="S137">
            <v>-38.570031069999999</v>
          </cell>
          <cell r="T137">
            <v>-42.68944479999999</v>
          </cell>
          <cell r="U137">
            <v>-48.906062990000002</v>
          </cell>
          <cell r="V137">
            <v>-41.003262419999999</v>
          </cell>
          <cell r="W137">
            <v>-34.439489019999996</v>
          </cell>
          <cell r="X137">
            <v>-35.958988520000005</v>
          </cell>
          <cell r="Y137">
            <v>-26.175501880000002</v>
          </cell>
          <cell r="Z137">
            <v>-30.786255130000001</v>
          </cell>
        </row>
        <row r="138">
          <cell r="C138">
            <v>175.66656777999998</v>
          </cell>
          <cell r="D138">
            <v>151.19490761</v>
          </cell>
          <cell r="E138">
            <v>140.61571347</v>
          </cell>
          <cell r="F138">
            <v>135.25373393999999</v>
          </cell>
          <cell r="G138">
            <v>134.25599131999999</v>
          </cell>
          <cell r="H138">
            <v>126.84104635</v>
          </cell>
          <cell r="I138">
            <v>147.63468376999998</v>
          </cell>
          <cell r="J138">
            <v>170.64805014999999</v>
          </cell>
          <cell r="K138">
            <v>173.29284869</v>
          </cell>
          <cell r="L138">
            <v>169.42535418</v>
          </cell>
          <cell r="M138">
            <v>169.29336262999996</v>
          </cell>
          <cell r="N138">
            <v>169.30684563</v>
          </cell>
          <cell r="O138">
            <v>169.32742496999998</v>
          </cell>
          <cell r="P138">
            <v>170.36206845000001</v>
          </cell>
          <cell r="Q138">
            <v>170.23078651999995</v>
          </cell>
          <cell r="R138">
            <v>170.21588423999998</v>
          </cell>
          <cell r="S138">
            <v>169.33806944000003</v>
          </cell>
          <cell r="T138">
            <v>169.28626631</v>
          </cell>
          <cell r="U138">
            <v>169.32387679999999</v>
          </cell>
          <cell r="V138">
            <v>169.26142918999997</v>
          </cell>
          <cell r="W138">
            <v>169.33735981999999</v>
          </cell>
          <cell r="X138">
            <v>169.38064736000001</v>
          </cell>
          <cell r="Y138">
            <v>169.44167570000002</v>
          </cell>
          <cell r="Z138">
            <v>168.69798136</v>
          </cell>
        </row>
        <row r="139">
          <cell r="C139">
            <v>32.400378740000001</v>
          </cell>
          <cell r="D139">
            <v>15.44904386</v>
          </cell>
          <cell r="E139">
            <v>-2.43865043</v>
          </cell>
          <cell r="F139">
            <v>-2.6313155400000001</v>
          </cell>
          <cell r="G139">
            <v>25.581879470000001</v>
          </cell>
          <cell r="H139">
            <v>37.00376164</v>
          </cell>
          <cell r="I139">
            <v>18.503300079999999</v>
          </cell>
          <cell r="J139">
            <v>59.495193660000005</v>
          </cell>
          <cell r="K139">
            <v>86.526141720000012</v>
          </cell>
          <cell r="L139">
            <v>105.02128102</v>
          </cell>
          <cell r="M139">
            <v>100.83835509000001</v>
          </cell>
          <cell r="N139">
            <v>112.42771041</v>
          </cell>
          <cell r="O139">
            <v>108.77949220000001</v>
          </cell>
          <cell r="P139">
            <v>95.920960010000002</v>
          </cell>
          <cell r="Q139">
            <v>67.792566039999997</v>
          </cell>
          <cell r="R139">
            <v>40.436961340000003</v>
          </cell>
          <cell r="S139">
            <v>56.53212517</v>
          </cell>
          <cell r="T139">
            <v>55.09015291</v>
          </cell>
          <cell r="U139">
            <v>62.706988179999996</v>
          </cell>
          <cell r="V139">
            <v>46.812650219999995</v>
          </cell>
          <cell r="W139">
            <v>59.493419590000002</v>
          </cell>
          <cell r="X139">
            <v>102.01634424</v>
          </cell>
          <cell r="Y139">
            <v>80.083037789999992</v>
          </cell>
          <cell r="Z139">
            <v>48.757396770000007</v>
          </cell>
        </row>
        <row r="140">
          <cell r="C140">
            <v>41.371546849999994</v>
          </cell>
          <cell r="D140">
            <v>8.9639426600000007</v>
          </cell>
          <cell r="E140">
            <v>18.01820215</v>
          </cell>
          <cell r="F140">
            <v>27.156327219999998</v>
          </cell>
          <cell r="G140">
            <v>34.052660229999994</v>
          </cell>
          <cell r="H140">
            <v>11.354112349999999</v>
          </cell>
          <cell r="I140">
            <v>15.93769009</v>
          </cell>
          <cell r="J140">
            <v>113.50564184</v>
          </cell>
          <cell r="K140">
            <v>150.73551817000001</v>
          </cell>
          <cell r="L140">
            <v>205.96746863000001</v>
          </cell>
          <cell r="M140">
            <v>222.05031073000001</v>
          </cell>
          <cell r="N140">
            <v>241.19102169999999</v>
          </cell>
          <cell r="O140">
            <v>234.96561352000001</v>
          </cell>
          <cell r="P140">
            <v>237.26224078999999</v>
          </cell>
          <cell r="Q140">
            <v>257.29321739</v>
          </cell>
          <cell r="R140">
            <v>273.93731389999999</v>
          </cell>
          <cell r="S140">
            <v>286.32039266999999</v>
          </cell>
          <cell r="T140">
            <v>270.54720818999999</v>
          </cell>
          <cell r="U140">
            <v>255.56752133999998</v>
          </cell>
          <cell r="V140">
            <v>242.95219935</v>
          </cell>
          <cell r="W140">
            <v>222.16965793000003</v>
          </cell>
          <cell r="X140">
            <v>211.65097601000002</v>
          </cell>
          <cell r="Y140">
            <v>179.82075424999999</v>
          </cell>
          <cell r="Z140">
            <v>109.84781132000001</v>
          </cell>
        </row>
        <row r="141">
          <cell r="C141">
            <v>84.158591999999999</v>
          </cell>
          <cell r="D141">
            <v>50.558592000000004</v>
          </cell>
          <cell r="E141">
            <v>55.899647999999999</v>
          </cell>
          <cell r="F141">
            <v>67.974143999999995</v>
          </cell>
          <cell r="G141">
            <v>120.46271999999999</v>
          </cell>
          <cell r="H141">
            <v>119.255808</v>
          </cell>
          <cell r="I141">
            <v>42.575231999999993</v>
          </cell>
          <cell r="J141">
            <v>98.861952000000002</v>
          </cell>
          <cell r="K141">
            <v>162.63206400000001</v>
          </cell>
          <cell r="L141">
            <v>179.44819199999998</v>
          </cell>
          <cell r="M141">
            <v>178.24934399999998</v>
          </cell>
          <cell r="N141">
            <v>195.04396799999998</v>
          </cell>
          <cell r="O141">
            <v>172.92441600000001</v>
          </cell>
          <cell r="P141">
            <v>134.02636799999999</v>
          </cell>
          <cell r="Q141">
            <v>85.282175999999993</v>
          </cell>
          <cell r="R141">
            <v>-5.9888640000000013</v>
          </cell>
          <cell r="S141">
            <v>-25.033344000000003</v>
          </cell>
          <cell r="T141">
            <v>-56.453376000000006</v>
          </cell>
          <cell r="U141">
            <v>-24.205440000000003</v>
          </cell>
          <cell r="V141">
            <v>-58.412927999999994</v>
          </cell>
          <cell r="W141">
            <v>-35.457408000000001</v>
          </cell>
          <cell r="X141">
            <v>111.635328</v>
          </cell>
          <cell r="Y141">
            <v>98.488320000000002</v>
          </cell>
          <cell r="Z141">
            <v>89.591039999999992</v>
          </cell>
        </row>
        <row r="142">
          <cell r="C142">
            <v>-353.95540724</v>
          </cell>
          <cell r="D142">
            <v>-246.13263173999999</v>
          </cell>
          <cell r="E142">
            <v>-240.04398922000001</v>
          </cell>
          <cell r="F142">
            <v>-242.87348553000001</v>
          </cell>
          <cell r="G142">
            <v>-296.16555807999998</v>
          </cell>
          <cell r="H142">
            <v>-293.32186913999999</v>
          </cell>
          <cell r="I142">
            <v>-203.00377957999999</v>
          </cell>
          <cell r="J142">
            <v>-201.31485544</v>
          </cell>
          <cell r="K142">
            <v>-263.03090487999998</v>
          </cell>
          <cell r="L142">
            <v>-276.99646253999998</v>
          </cell>
          <cell r="M142">
            <v>-236.12165963999999</v>
          </cell>
          <cell r="N142">
            <v>-232.92186448000001</v>
          </cell>
          <cell r="O142">
            <v>-230.84844881000001</v>
          </cell>
          <cell r="P142">
            <v>-211.63935584000004</v>
          </cell>
          <cell r="Q142">
            <v>-175.63907962000002</v>
          </cell>
          <cell r="R142">
            <v>-125.81259168999999</v>
          </cell>
          <cell r="S142">
            <v>-149.10529423</v>
          </cell>
          <cell r="T142">
            <v>-147.59958416000001</v>
          </cell>
          <cell r="U142">
            <v>-181.30839414000002</v>
          </cell>
          <cell r="V142">
            <v>-142.02832788000001</v>
          </cell>
          <cell r="W142">
            <v>-163.50437252</v>
          </cell>
          <cell r="X142">
            <v>-225.28880469000003</v>
          </cell>
          <cell r="Y142">
            <v>-170.32974206</v>
          </cell>
          <cell r="Z142">
            <v>-260.18205497999998</v>
          </cell>
        </row>
        <row r="148">
          <cell r="C148">
            <v>0.21028764</v>
          </cell>
          <cell r="D148">
            <v>84.920249939999991</v>
          </cell>
          <cell r="E148">
            <v>0</v>
          </cell>
          <cell r="F148">
            <v>87.478000429999994</v>
          </cell>
          <cell r="G148">
            <v>140.05120119</v>
          </cell>
          <cell r="H148">
            <v>0</v>
          </cell>
          <cell r="I148">
            <v>1.4579389800000002</v>
          </cell>
          <cell r="J148">
            <v>0</v>
          </cell>
        </row>
        <row r="149">
          <cell r="C149">
            <v>0</v>
          </cell>
          <cell r="D149">
            <v>9.6509959999999992E-2</v>
          </cell>
          <cell r="E149">
            <v>0</v>
          </cell>
          <cell r="F149">
            <v>87.68213793999999</v>
          </cell>
          <cell r="G149">
            <v>117.56367213999999</v>
          </cell>
          <cell r="H149">
            <v>0</v>
          </cell>
          <cell r="I149">
            <v>0</v>
          </cell>
          <cell r="J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74.657551020000014</v>
          </cell>
          <cell r="G150">
            <v>137.19848048</v>
          </cell>
          <cell r="H150">
            <v>0</v>
          </cell>
          <cell r="I150">
            <v>0</v>
          </cell>
          <cell r="J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74.656841380000003</v>
          </cell>
          <cell r="G151">
            <v>115.29036598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80.670736579999996</v>
          </cell>
          <cell r="G152">
            <v>115.330815</v>
          </cell>
          <cell r="H152">
            <v>0</v>
          </cell>
          <cell r="I152">
            <v>0</v>
          </cell>
          <cell r="J152">
            <v>0</v>
          </cell>
        </row>
        <row r="153">
          <cell r="C153">
            <v>0</v>
          </cell>
          <cell r="D153">
            <v>1.3215714500000002</v>
          </cell>
          <cell r="E153">
            <v>0</v>
          </cell>
          <cell r="F153">
            <v>84.658868790000014</v>
          </cell>
          <cell r="G153">
            <v>114.00096459000001</v>
          </cell>
          <cell r="H153">
            <v>0</v>
          </cell>
          <cell r="I153">
            <v>0</v>
          </cell>
          <cell r="J153">
            <v>0</v>
          </cell>
        </row>
        <row r="154">
          <cell r="C154">
            <v>0</v>
          </cell>
          <cell r="D154">
            <v>79.961341059999995</v>
          </cell>
          <cell r="E154">
            <v>0</v>
          </cell>
          <cell r="F154">
            <v>84.654137909999989</v>
          </cell>
          <cell r="G154">
            <v>119.18943909000001</v>
          </cell>
          <cell r="H154">
            <v>0</v>
          </cell>
          <cell r="I154">
            <v>0</v>
          </cell>
          <cell r="J154">
            <v>1.36462237</v>
          </cell>
        </row>
        <row r="155">
          <cell r="C155">
            <v>75.721289479999996</v>
          </cell>
          <cell r="D155">
            <v>84.711145009999996</v>
          </cell>
          <cell r="E155">
            <v>4.5837500499999999</v>
          </cell>
          <cell r="F155">
            <v>85.414390390000008</v>
          </cell>
          <cell r="G155">
            <v>115.16653518</v>
          </cell>
          <cell r="H155">
            <v>0</v>
          </cell>
          <cell r="I155">
            <v>0</v>
          </cell>
          <cell r="J155">
            <v>111.23091601</v>
          </cell>
        </row>
        <row r="156">
          <cell r="C156">
            <v>87.947303790000007</v>
          </cell>
          <cell r="D156">
            <v>87.971904350000003</v>
          </cell>
          <cell r="E156">
            <v>87.627969350000001</v>
          </cell>
          <cell r="F156">
            <v>85.629172369999992</v>
          </cell>
          <cell r="G156">
            <v>108.54282991999999</v>
          </cell>
          <cell r="H156">
            <v>0</v>
          </cell>
          <cell r="I156">
            <v>0</v>
          </cell>
          <cell r="J156">
            <v>134.96775222999997</v>
          </cell>
        </row>
        <row r="157">
          <cell r="C157">
            <v>85.2102529</v>
          </cell>
          <cell r="D157">
            <v>85.104517720000004</v>
          </cell>
          <cell r="E157">
            <v>84.796300869999996</v>
          </cell>
          <cell r="F157">
            <v>84.625042989999997</v>
          </cell>
          <cell r="G157">
            <v>113.22569161999999</v>
          </cell>
          <cell r="H157">
            <v>0</v>
          </cell>
          <cell r="I157">
            <v>0</v>
          </cell>
          <cell r="J157">
            <v>89.702809439999996</v>
          </cell>
        </row>
        <row r="158">
          <cell r="C158">
            <v>85.199844969999972</v>
          </cell>
          <cell r="D158">
            <v>85.019834960000011</v>
          </cell>
          <cell r="E158">
            <v>84.7475728</v>
          </cell>
          <cell r="F158">
            <v>84.572766770000001</v>
          </cell>
          <cell r="G158">
            <v>110.83210280999999</v>
          </cell>
          <cell r="H158">
            <v>0</v>
          </cell>
          <cell r="I158">
            <v>0</v>
          </cell>
          <cell r="J158">
            <v>1.3695898</v>
          </cell>
        </row>
        <row r="159">
          <cell r="C159">
            <v>85.126516319999993</v>
          </cell>
          <cell r="D159">
            <v>85.000674900000007</v>
          </cell>
          <cell r="E159">
            <v>84.767679050000012</v>
          </cell>
          <cell r="F159">
            <v>84.612033069999995</v>
          </cell>
          <cell r="G159">
            <v>98.074693199999999</v>
          </cell>
          <cell r="H159">
            <v>0</v>
          </cell>
          <cell r="I159">
            <v>0</v>
          </cell>
          <cell r="J159">
            <v>0</v>
          </cell>
        </row>
        <row r="160">
          <cell r="C160">
            <v>85.119419999999991</v>
          </cell>
          <cell r="D160">
            <v>85.043725909999992</v>
          </cell>
          <cell r="E160">
            <v>84.716585529999989</v>
          </cell>
          <cell r="F160">
            <v>84.59169027999998</v>
          </cell>
          <cell r="G160">
            <v>104.17291595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85.131247200000004</v>
          </cell>
          <cell r="D161">
            <v>85.106646619999992</v>
          </cell>
          <cell r="E161">
            <v>84.793935430000005</v>
          </cell>
          <cell r="F161">
            <v>85.563649670000018</v>
          </cell>
          <cell r="G161">
            <v>126.57848251</v>
          </cell>
          <cell r="H161">
            <v>34.774097830000002</v>
          </cell>
          <cell r="I161">
            <v>0</v>
          </cell>
          <cell r="J161">
            <v>0</v>
          </cell>
        </row>
        <row r="162">
          <cell r="C162">
            <v>85.150170730000013</v>
          </cell>
          <cell r="D162">
            <v>85.089142360000011</v>
          </cell>
          <cell r="E162">
            <v>84.766023229999988</v>
          </cell>
          <cell r="F162">
            <v>85.452000889999994</v>
          </cell>
          <cell r="G162">
            <v>121.34175302</v>
          </cell>
          <cell r="H162">
            <v>119.44490664000001</v>
          </cell>
          <cell r="I162">
            <v>0</v>
          </cell>
          <cell r="J162">
            <v>0.77846632000000004</v>
          </cell>
        </row>
        <row r="163">
          <cell r="C163">
            <v>85.17713673999998</v>
          </cell>
          <cell r="D163">
            <v>85.064541779999999</v>
          </cell>
          <cell r="E163">
            <v>84.768388669999979</v>
          </cell>
          <cell r="F163">
            <v>85.457441410000015</v>
          </cell>
          <cell r="G163">
            <v>117.27520672999999</v>
          </cell>
          <cell r="H163">
            <v>117.53209352</v>
          </cell>
          <cell r="I163">
            <v>0.74227509000000003</v>
          </cell>
          <cell r="J163">
            <v>127.52619606</v>
          </cell>
        </row>
        <row r="164">
          <cell r="C164">
            <v>85.15986903000001</v>
          </cell>
          <cell r="D164">
            <v>84.997126739999985</v>
          </cell>
          <cell r="E164">
            <v>84.689856059999997</v>
          </cell>
          <cell r="F164">
            <v>84.644203059999995</v>
          </cell>
          <cell r="G164">
            <v>119.08441355999999</v>
          </cell>
          <cell r="H164">
            <v>116.53825388000001</v>
          </cell>
          <cell r="I164">
            <v>142.76376959999999</v>
          </cell>
          <cell r="J164">
            <v>137.62638858</v>
          </cell>
        </row>
        <row r="165">
          <cell r="C165">
            <v>85.172878949999998</v>
          </cell>
          <cell r="D165">
            <v>85.012265549999981</v>
          </cell>
          <cell r="E165">
            <v>84.80978386999999</v>
          </cell>
          <cell r="F165">
            <v>84.574422569999982</v>
          </cell>
          <cell r="G165">
            <v>133.68118938000001</v>
          </cell>
          <cell r="H165">
            <v>134.07113217000003</v>
          </cell>
          <cell r="I165">
            <v>143.90734158999999</v>
          </cell>
          <cell r="J165">
            <v>134.71618767000001</v>
          </cell>
        </row>
        <row r="166">
          <cell r="C166">
            <v>85.113033309999992</v>
          </cell>
          <cell r="D166">
            <v>85.033791059999984</v>
          </cell>
          <cell r="E166">
            <v>84.799375940000004</v>
          </cell>
          <cell r="F166">
            <v>84.599023149999994</v>
          </cell>
          <cell r="G166">
            <v>138.60568078</v>
          </cell>
          <cell r="H166">
            <v>134.27586101</v>
          </cell>
          <cell r="I166">
            <v>143.63200437</v>
          </cell>
          <cell r="J166">
            <v>140.44220842999999</v>
          </cell>
        </row>
        <row r="167">
          <cell r="C167">
            <v>85.110431320000004</v>
          </cell>
          <cell r="D167">
            <v>85.009663570000015</v>
          </cell>
          <cell r="E167">
            <v>84.732197439999993</v>
          </cell>
          <cell r="F167">
            <v>84.557864489999986</v>
          </cell>
          <cell r="G167">
            <v>139.42566058</v>
          </cell>
          <cell r="H167">
            <v>138.58581107999998</v>
          </cell>
          <cell r="I167">
            <v>143.80196124</v>
          </cell>
          <cell r="J167">
            <v>117.07047788999998</v>
          </cell>
        </row>
        <row r="168">
          <cell r="C168">
            <v>85.099313760000001</v>
          </cell>
          <cell r="D168">
            <v>85.054370390000003</v>
          </cell>
          <cell r="E168">
            <v>84.765786689999999</v>
          </cell>
          <cell r="F168">
            <v>84.601388599999993</v>
          </cell>
          <cell r="G168">
            <v>113.96903115000001</v>
          </cell>
          <cell r="H168">
            <v>119.45484146999999</v>
          </cell>
          <cell r="I168">
            <v>143.51988251</v>
          </cell>
          <cell r="J168">
            <v>142.26347902999998</v>
          </cell>
        </row>
        <row r="169">
          <cell r="C169">
            <v>85.125570139999994</v>
          </cell>
          <cell r="D169">
            <v>85.030006360000002</v>
          </cell>
          <cell r="E169">
            <v>84.785419829999995</v>
          </cell>
          <cell r="F169">
            <v>84.658395689999992</v>
          </cell>
          <cell r="G169">
            <v>134.67928681000001</v>
          </cell>
          <cell r="H169">
            <v>119.1206048</v>
          </cell>
          <cell r="I169">
            <v>143.42550143999998</v>
          </cell>
          <cell r="J169">
            <v>131.38836831999998</v>
          </cell>
        </row>
        <row r="170">
          <cell r="C170">
            <v>85.097421409999981</v>
          </cell>
          <cell r="D170">
            <v>85.063359059999982</v>
          </cell>
          <cell r="E170">
            <v>84.733853249999996</v>
          </cell>
          <cell r="F170">
            <v>84.689856059999997</v>
          </cell>
          <cell r="G170">
            <v>114.58712063999999</v>
          </cell>
          <cell r="H170">
            <v>113.94525847999999</v>
          </cell>
          <cell r="I170">
            <v>89.71309912000001</v>
          </cell>
          <cell r="J170">
            <v>133.50910362000002</v>
          </cell>
        </row>
        <row r="171">
          <cell r="C171">
            <v>84.563068459999997</v>
          </cell>
          <cell r="D171">
            <v>85.024802390000005</v>
          </cell>
          <cell r="E171">
            <v>0.59869291999999996</v>
          </cell>
          <cell r="F171">
            <v>83.985191409999985</v>
          </cell>
          <cell r="G171">
            <v>118.84030016000001</v>
          </cell>
          <cell r="H171">
            <v>115.99254686</v>
          </cell>
          <cell r="I171">
            <v>89.420730719999995</v>
          </cell>
          <cell r="J171">
            <v>1.8549780999999999</v>
          </cell>
        </row>
      </sheetData>
      <sheetData sheetId="4">
        <row r="7">
          <cell r="B7">
            <v>613</v>
          </cell>
          <cell r="C7">
            <v>592</v>
          </cell>
          <cell r="D7">
            <v>617</v>
          </cell>
          <cell r="E7">
            <v>627</v>
          </cell>
          <cell r="F7">
            <v>592</v>
          </cell>
          <cell r="G7">
            <v>625</v>
          </cell>
          <cell r="H7">
            <v>628</v>
          </cell>
        </row>
        <row r="8">
          <cell r="B8">
            <v>1420</v>
          </cell>
          <cell r="C8">
            <v>1506</v>
          </cell>
          <cell r="D8">
            <v>1516</v>
          </cell>
          <cell r="E8">
            <v>1499</v>
          </cell>
          <cell r="F8">
            <v>1496</v>
          </cell>
          <cell r="G8">
            <v>1454</v>
          </cell>
          <cell r="H8">
            <v>1540</v>
          </cell>
        </row>
        <row r="16">
          <cell r="B16" t="str">
            <v>aFRR+</v>
          </cell>
          <cell r="C16" t="str">
            <v>aFRR-</v>
          </cell>
          <cell r="D16" t="str">
            <v>mFRR+</v>
          </cell>
          <cell r="E16" t="str">
            <v>mFRR-</v>
          </cell>
          <cell r="F16" t="str">
            <v>RR+</v>
          </cell>
          <cell r="G16" t="str">
            <v>RR-</v>
          </cell>
          <cell r="H16" t="str">
            <v>Total-</v>
          </cell>
        </row>
        <row r="17">
          <cell r="B17">
            <v>70</v>
          </cell>
          <cell r="C17">
            <v>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145</v>
          </cell>
        </row>
        <row r="18">
          <cell r="B18">
            <v>70</v>
          </cell>
          <cell r="C18">
            <v>75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145</v>
          </cell>
        </row>
        <row r="19">
          <cell r="B19">
            <v>70</v>
          </cell>
          <cell r="C19">
            <v>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145</v>
          </cell>
        </row>
        <row r="20">
          <cell r="B20">
            <v>70</v>
          </cell>
          <cell r="C20">
            <v>75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145</v>
          </cell>
        </row>
        <row r="21">
          <cell r="B21">
            <v>70</v>
          </cell>
          <cell r="C21">
            <v>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145</v>
          </cell>
        </row>
        <row r="22">
          <cell r="B22">
            <v>75</v>
          </cell>
          <cell r="C22">
            <v>70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145</v>
          </cell>
        </row>
        <row r="23">
          <cell r="B23">
            <v>75</v>
          </cell>
          <cell r="C23">
            <v>70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145</v>
          </cell>
        </row>
        <row r="24">
          <cell r="B24">
            <v>75</v>
          </cell>
          <cell r="C24">
            <v>70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145</v>
          </cell>
        </row>
        <row r="25">
          <cell r="B25">
            <v>75</v>
          </cell>
          <cell r="C25">
            <v>70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145</v>
          </cell>
        </row>
        <row r="26">
          <cell r="B26">
            <v>75</v>
          </cell>
          <cell r="C26">
            <v>70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145</v>
          </cell>
        </row>
        <row r="27">
          <cell r="B27">
            <v>75</v>
          </cell>
          <cell r="C27">
            <v>70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145</v>
          </cell>
        </row>
        <row r="28">
          <cell r="B28">
            <v>75</v>
          </cell>
          <cell r="C28">
            <v>70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145</v>
          </cell>
        </row>
        <row r="29">
          <cell r="B29">
            <v>75</v>
          </cell>
          <cell r="C29">
            <v>70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145</v>
          </cell>
        </row>
        <row r="30">
          <cell r="B30">
            <v>75</v>
          </cell>
          <cell r="C30">
            <v>70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145</v>
          </cell>
        </row>
        <row r="31">
          <cell r="B31">
            <v>75</v>
          </cell>
          <cell r="C31">
            <v>70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145</v>
          </cell>
        </row>
        <row r="32">
          <cell r="B32">
            <v>75</v>
          </cell>
          <cell r="C32">
            <v>70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145</v>
          </cell>
        </row>
        <row r="33">
          <cell r="B33">
            <v>75</v>
          </cell>
          <cell r="C33">
            <v>70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145</v>
          </cell>
        </row>
        <row r="34">
          <cell r="B34">
            <v>75</v>
          </cell>
          <cell r="C34">
            <v>70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145</v>
          </cell>
        </row>
        <row r="35">
          <cell r="B35">
            <v>75</v>
          </cell>
          <cell r="C35">
            <v>70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145</v>
          </cell>
        </row>
        <row r="36">
          <cell r="B36">
            <v>75</v>
          </cell>
          <cell r="C36">
            <v>70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145</v>
          </cell>
        </row>
        <row r="37">
          <cell r="B37">
            <v>75</v>
          </cell>
          <cell r="C37">
            <v>70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145</v>
          </cell>
        </row>
        <row r="38">
          <cell r="B38">
            <v>70</v>
          </cell>
          <cell r="C38">
            <v>75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145</v>
          </cell>
        </row>
        <row r="39">
          <cell r="B39">
            <v>70</v>
          </cell>
          <cell r="C39">
            <v>75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145</v>
          </cell>
        </row>
        <row r="40">
          <cell r="B40">
            <v>70</v>
          </cell>
          <cell r="C40">
            <v>75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145</v>
          </cell>
        </row>
        <row r="46">
          <cell r="D46">
            <v>777.12</v>
          </cell>
          <cell r="E46">
            <v>11.665428587778024</v>
          </cell>
        </row>
        <row r="47">
          <cell r="D47">
            <v>684.45</v>
          </cell>
          <cell r="E47">
            <v>10.777253897777769</v>
          </cell>
        </row>
        <row r="48">
          <cell r="D48">
            <v>640.14</v>
          </cell>
          <cell r="E48">
            <v>10.674171587777778</v>
          </cell>
        </row>
        <row r="49">
          <cell r="D49">
            <v>622.42999999999995</v>
          </cell>
          <cell r="E49">
            <v>10.236994847777737</v>
          </cell>
        </row>
        <row r="50">
          <cell r="D50">
            <v>635.19000000000005</v>
          </cell>
          <cell r="E50">
            <v>10.44656650777813</v>
          </cell>
        </row>
        <row r="51">
          <cell r="D51">
            <v>720.38</v>
          </cell>
          <cell r="E51">
            <v>13.097096287778186</v>
          </cell>
        </row>
        <row r="52">
          <cell r="D52">
            <v>953.28</v>
          </cell>
          <cell r="E52">
            <v>17.729180017777026</v>
          </cell>
        </row>
        <row r="53">
          <cell r="D53">
            <v>1260.18</v>
          </cell>
          <cell r="E53">
            <v>22.092993957778845</v>
          </cell>
        </row>
        <row r="54">
          <cell r="D54">
            <v>1327.23</v>
          </cell>
          <cell r="E54">
            <v>26.772386907778127</v>
          </cell>
        </row>
        <row r="55">
          <cell r="D55">
            <v>1301.33</v>
          </cell>
          <cell r="E55">
            <v>24.754523817777681</v>
          </cell>
        </row>
        <row r="56">
          <cell r="D56">
            <v>1285.81</v>
          </cell>
          <cell r="E56">
            <v>25.689112947777176</v>
          </cell>
        </row>
        <row r="57">
          <cell r="D57">
            <v>1353.17</v>
          </cell>
          <cell r="E57">
            <v>24.42301757777841</v>
          </cell>
        </row>
        <row r="58">
          <cell r="D58">
            <v>1229.1099999999999</v>
          </cell>
          <cell r="E58">
            <v>21.750417847777953</v>
          </cell>
        </row>
        <row r="59">
          <cell r="D59">
            <v>1293.69</v>
          </cell>
          <cell r="E59">
            <v>18.961604247778723</v>
          </cell>
        </row>
        <row r="60">
          <cell r="D60">
            <v>1297.97</v>
          </cell>
          <cell r="E60">
            <v>19.447026897777732</v>
          </cell>
        </row>
        <row r="61">
          <cell r="D61">
            <v>1399.61</v>
          </cell>
          <cell r="E61">
            <v>26.187664577778378</v>
          </cell>
        </row>
        <row r="62">
          <cell r="D62">
            <v>1409.27</v>
          </cell>
          <cell r="E62">
            <v>38.067950367779076</v>
          </cell>
        </row>
        <row r="63">
          <cell r="D63">
            <v>1488.73</v>
          </cell>
          <cell r="E63">
            <v>43.219890827778499</v>
          </cell>
        </row>
        <row r="64">
          <cell r="D64">
            <v>1502.15</v>
          </cell>
          <cell r="E64">
            <v>46.731105447777736</v>
          </cell>
        </row>
        <row r="65">
          <cell r="D65">
            <v>1487.39</v>
          </cell>
          <cell r="E65">
            <v>46.819039777778016</v>
          </cell>
        </row>
        <row r="66">
          <cell r="D66">
            <v>1496.38</v>
          </cell>
          <cell r="E66">
            <v>44.032827307777325</v>
          </cell>
        </row>
        <row r="67">
          <cell r="D67">
            <v>1418.03</v>
          </cell>
          <cell r="E67">
            <v>34.769216487777612</v>
          </cell>
        </row>
        <row r="68">
          <cell r="D68">
            <v>1212.52</v>
          </cell>
          <cell r="E68">
            <v>27.06974532777781</v>
          </cell>
        </row>
        <row r="69">
          <cell r="D69">
            <v>991.74</v>
          </cell>
          <cell r="E69">
            <v>18.623972757777437</v>
          </cell>
        </row>
        <row r="70">
          <cell r="D70">
            <v>794.21</v>
          </cell>
          <cell r="E70">
            <v>12.732089157777864</v>
          </cell>
        </row>
        <row r="71">
          <cell r="D71">
            <v>707.56</v>
          </cell>
          <cell r="E71">
            <v>11.274710047778058</v>
          </cell>
        </row>
        <row r="72">
          <cell r="D72">
            <v>665.85</v>
          </cell>
          <cell r="E72">
            <v>11.588768297777506</v>
          </cell>
        </row>
        <row r="73">
          <cell r="D73">
            <v>650.29</v>
          </cell>
          <cell r="E73">
            <v>10.86635465777772</v>
          </cell>
        </row>
        <row r="74">
          <cell r="D74">
            <v>663.21</v>
          </cell>
          <cell r="E74">
            <v>11.506307327777563</v>
          </cell>
        </row>
        <row r="75">
          <cell r="D75">
            <v>742.65</v>
          </cell>
          <cell r="E75">
            <v>12.353494787777549</v>
          </cell>
        </row>
        <row r="76">
          <cell r="D76">
            <v>966.88</v>
          </cell>
          <cell r="E76">
            <v>18.777763527777779</v>
          </cell>
        </row>
        <row r="77">
          <cell r="D77">
            <v>1284.08</v>
          </cell>
          <cell r="E77">
            <v>26.600766917778401</v>
          </cell>
        </row>
        <row r="78">
          <cell r="D78">
            <v>1389.33</v>
          </cell>
          <cell r="E78">
            <v>30.492902947778475</v>
          </cell>
        </row>
        <row r="79">
          <cell r="D79">
            <v>1333.9</v>
          </cell>
          <cell r="E79">
            <v>27.772059897777581</v>
          </cell>
        </row>
        <row r="80">
          <cell r="D80">
            <v>1229.8599999999999</v>
          </cell>
          <cell r="E80">
            <v>27.461739157778311</v>
          </cell>
        </row>
        <row r="81">
          <cell r="D81">
            <v>1099.02</v>
          </cell>
          <cell r="E81">
            <v>24.546712367777445</v>
          </cell>
        </row>
        <row r="82">
          <cell r="D82">
            <v>1094.05</v>
          </cell>
          <cell r="E82">
            <v>23.345981987777805</v>
          </cell>
        </row>
        <row r="83">
          <cell r="D83">
            <v>1128.6099999999999</v>
          </cell>
          <cell r="E83">
            <v>22.916404057777072</v>
          </cell>
        </row>
        <row r="84">
          <cell r="D84">
            <v>1192.05</v>
          </cell>
          <cell r="E84">
            <v>20.929771857777268</v>
          </cell>
        </row>
        <row r="85">
          <cell r="D85">
            <v>1247.46</v>
          </cell>
          <cell r="E85">
            <v>26.65620298777776</v>
          </cell>
        </row>
        <row r="86">
          <cell r="D86">
            <v>1368.86</v>
          </cell>
          <cell r="E86">
            <v>28.361460347777665</v>
          </cell>
        </row>
        <row r="87">
          <cell r="D87">
            <v>1532.35</v>
          </cell>
          <cell r="E87">
            <v>30.087659507776607</v>
          </cell>
        </row>
        <row r="88">
          <cell r="D88">
            <v>1514.64</v>
          </cell>
          <cell r="E88">
            <v>32.626155317777602</v>
          </cell>
        </row>
        <row r="89">
          <cell r="D89">
            <v>1506.56</v>
          </cell>
          <cell r="E89">
            <v>31.87887929777844</v>
          </cell>
        </row>
        <row r="90">
          <cell r="D90">
            <v>1459.48</v>
          </cell>
          <cell r="E90">
            <v>29.250775327777092</v>
          </cell>
        </row>
        <row r="91">
          <cell r="D91">
            <v>1329.82</v>
          </cell>
          <cell r="E91">
            <v>32.045413757777624</v>
          </cell>
        </row>
        <row r="92">
          <cell r="D92">
            <v>1122.3499999999999</v>
          </cell>
          <cell r="E92">
            <v>31.202450687778082</v>
          </cell>
        </row>
        <row r="93">
          <cell r="D93">
            <v>895.76</v>
          </cell>
          <cell r="E93">
            <v>17.930181027776825</v>
          </cell>
        </row>
        <row r="94">
          <cell r="D94">
            <v>782.23</v>
          </cell>
          <cell r="E94">
            <v>13.797529497777305</v>
          </cell>
        </row>
        <row r="95">
          <cell r="D95">
            <v>690.81</v>
          </cell>
          <cell r="E95">
            <v>12.091674447778132</v>
          </cell>
        </row>
        <row r="96">
          <cell r="D96">
            <v>637.70000000000005</v>
          </cell>
          <cell r="E96">
            <v>10.95042661777768</v>
          </cell>
        </row>
        <row r="97">
          <cell r="D97">
            <v>620.53</v>
          </cell>
          <cell r="E97">
            <v>10.815461227777519</v>
          </cell>
        </row>
        <row r="98">
          <cell r="D98">
            <v>629.27</v>
          </cell>
          <cell r="E98">
            <v>11.531147087777981</v>
          </cell>
        </row>
        <row r="99">
          <cell r="D99">
            <v>707.61</v>
          </cell>
          <cell r="E99">
            <v>14.981280187777656</v>
          </cell>
        </row>
        <row r="100">
          <cell r="D100">
            <v>934.71</v>
          </cell>
          <cell r="E100">
            <v>20.741224897778011</v>
          </cell>
        </row>
        <row r="101">
          <cell r="D101">
            <v>1218.72</v>
          </cell>
          <cell r="E101">
            <v>25.370202137778733</v>
          </cell>
        </row>
        <row r="102">
          <cell r="D102">
            <v>1320.15</v>
          </cell>
          <cell r="E102">
            <v>29.128909147777676</v>
          </cell>
        </row>
        <row r="103">
          <cell r="D103">
            <v>1254.07</v>
          </cell>
          <cell r="E103">
            <v>31.493791457777206</v>
          </cell>
        </row>
        <row r="104">
          <cell r="D104">
            <v>1124.27</v>
          </cell>
          <cell r="E104">
            <v>34.305142097778116</v>
          </cell>
        </row>
        <row r="105">
          <cell r="D105">
            <v>1114.33</v>
          </cell>
          <cell r="E105">
            <v>34.39691484777677</v>
          </cell>
        </row>
        <row r="106">
          <cell r="D106">
            <v>1098.46</v>
          </cell>
          <cell r="E106">
            <v>34.403348327777621</v>
          </cell>
        </row>
        <row r="107">
          <cell r="D107">
            <v>1144.44</v>
          </cell>
          <cell r="E107">
            <v>33.07013758777839</v>
          </cell>
        </row>
        <row r="108">
          <cell r="D108">
            <v>1206.7</v>
          </cell>
          <cell r="E108">
            <v>34.675780937777745</v>
          </cell>
        </row>
        <row r="109">
          <cell r="D109">
            <v>1300.75</v>
          </cell>
          <cell r="E109">
            <v>36.635899857777758</v>
          </cell>
        </row>
        <row r="110">
          <cell r="D110">
            <v>1396.51</v>
          </cell>
          <cell r="E110">
            <v>38.422909307777218</v>
          </cell>
        </row>
        <row r="111">
          <cell r="D111">
            <v>1546.99</v>
          </cell>
          <cell r="E111">
            <v>36.833926877775866</v>
          </cell>
        </row>
        <row r="112">
          <cell r="D112">
            <v>1541.59</v>
          </cell>
          <cell r="E112">
            <v>35.630548597777761</v>
          </cell>
        </row>
        <row r="113">
          <cell r="D113">
            <v>1512.81</v>
          </cell>
          <cell r="E113">
            <v>34.613640647777856</v>
          </cell>
        </row>
        <row r="114">
          <cell r="D114">
            <v>1451.5</v>
          </cell>
          <cell r="E114">
            <v>31.367614357778621</v>
          </cell>
        </row>
        <row r="115">
          <cell r="D115">
            <v>1324.64</v>
          </cell>
          <cell r="E115">
            <v>31.954541347778104</v>
          </cell>
        </row>
        <row r="116">
          <cell r="D116">
            <v>1105.99</v>
          </cell>
          <cell r="E116">
            <v>23.670018657777291</v>
          </cell>
        </row>
        <row r="117">
          <cell r="D117">
            <v>889.23</v>
          </cell>
          <cell r="E117">
            <v>16.172099377778068</v>
          </cell>
        </row>
        <row r="118">
          <cell r="D118">
            <v>783.35</v>
          </cell>
          <cell r="E118">
            <v>14.075387987777731</v>
          </cell>
        </row>
        <row r="119">
          <cell r="D119">
            <v>689.27</v>
          </cell>
          <cell r="E119">
            <v>12.655059567778153</v>
          </cell>
        </row>
        <row r="120">
          <cell r="D120">
            <v>644.41</v>
          </cell>
          <cell r="E120">
            <v>12.2198454677781</v>
          </cell>
        </row>
        <row r="121">
          <cell r="D121">
            <v>627.25</v>
          </cell>
          <cell r="E121">
            <v>12.508325017777906</v>
          </cell>
        </row>
        <row r="122">
          <cell r="D122">
            <v>636.34</v>
          </cell>
          <cell r="E122">
            <v>12.305361107778253</v>
          </cell>
        </row>
        <row r="123">
          <cell r="D123">
            <v>712.82</v>
          </cell>
          <cell r="E123">
            <v>13.205987547777681</v>
          </cell>
        </row>
        <row r="124">
          <cell r="D124">
            <v>932.59</v>
          </cell>
          <cell r="E124">
            <v>16.567412467777785</v>
          </cell>
        </row>
        <row r="125">
          <cell r="D125">
            <v>1220.45</v>
          </cell>
          <cell r="E125">
            <v>24.506076297778463</v>
          </cell>
        </row>
        <row r="126">
          <cell r="D126">
            <v>1319.49</v>
          </cell>
          <cell r="E126">
            <v>28.98631700777878</v>
          </cell>
        </row>
        <row r="127">
          <cell r="D127">
            <v>1273.4100000000001</v>
          </cell>
          <cell r="E127">
            <v>30.63602185777836</v>
          </cell>
        </row>
        <row r="128">
          <cell r="D128">
            <v>1149.94</v>
          </cell>
          <cell r="E128">
            <v>29.916816857778031</v>
          </cell>
        </row>
        <row r="129">
          <cell r="D129">
            <v>1135.75</v>
          </cell>
          <cell r="E129">
            <v>29.45716406777774</v>
          </cell>
        </row>
        <row r="130">
          <cell r="D130">
            <v>1089.17</v>
          </cell>
          <cell r="E130">
            <v>28.058832727778054</v>
          </cell>
        </row>
        <row r="131">
          <cell r="D131">
            <v>1148.6500000000001</v>
          </cell>
          <cell r="E131">
            <v>24.849675547777224</v>
          </cell>
        </row>
        <row r="132">
          <cell r="D132">
            <v>1191.8800000000001</v>
          </cell>
          <cell r="E132">
            <v>22.251516287777349</v>
          </cell>
        </row>
        <row r="133">
          <cell r="D133">
            <v>1243.9000000000001</v>
          </cell>
          <cell r="E133">
            <v>26.105366857778336</v>
          </cell>
        </row>
        <row r="134">
          <cell r="D134">
            <v>1381.87</v>
          </cell>
          <cell r="E134">
            <v>35.545287607777482</v>
          </cell>
        </row>
        <row r="135">
          <cell r="D135">
            <v>1503.96</v>
          </cell>
          <cell r="E135">
            <v>37.288761587778936</v>
          </cell>
        </row>
        <row r="136">
          <cell r="D136">
            <v>1506.75</v>
          </cell>
          <cell r="E136">
            <v>39.656577387776906</v>
          </cell>
        </row>
        <row r="137">
          <cell r="D137">
            <v>1465.58</v>
          </cell>
          <cell r="E137">
            <v>39.48720404777805</v>
          </cell>
        </row>
        <row r="138">
          <cell r="D138">
            <v>1426.03</v>
          </cell>
          <cell r="E138">
            <v>37.036107197777028</v>
          </cell>
        </row>
        <row r="139">
          <cell r="D139">
            <v>1285.8599999999999</v>
          </cell>
          <cell r="E139">
            <v>32.35813794777755</v>
          </cell>
        </row>
        <row r="140">
          <cell r="D140">
            <v>1099.24</v>
          </cell>
          <cell r="E140">
            <v>26.475417207777355</v>
          </cell>
        </row>
        <row r="141">
          <cell r="D141">
            <v>907.39</v>
          </cell>
          <cell r="E141">
            <v>17.049496937777803</v>
          </cell>
        </row>
        <row r="142">
          <cell r="D142">
            <v>748.87</v>
          </cell>
          <cell r="E142">
            <v>16.909296217777865</v>
          </cell>
        </row>
        <row r="143">
          <cell r="D143">
            <v>662.89</v>
          </cell>
          <cell r="E143">
            <v>15.593718937778249</v>
          </cell>
        </row>
        <row r="144">
          <cell r="D144">
            <v>621.08000000000004</v>
          </cell>
          <cell r="E144">
            <v>17.786415257777662</v>
          </cell>
        </row>
        <row r="145">
          <cell r="D145">
            <v>603.15</v>
          </cell>
          <cell r="E145">
            <v>15.615337117777699</v>
          </cell>
        </row>
        <row r="146">
          <cell r="D146">
            <v>612.65</v>
          </cell>
          <cell r="E146">
            <v>15.834227117777345</v>
          </cell>
        </row>
        <row r="147">
          <cell r="D147">
            <v>677.75</v>
          </cell>
          <cell r="E147">
            <v>13.406637647777416</v>
          </cell>
        </row>
        <row r="148">
          <cell r="D148">
            <v>834.77</v>
          </cell>
          <cell r="E148">
            <v>14.866394707777999</v>
          </cell>
        </row>
        <row r="149">
          <cell r="D149">
            <v>1137.3599999999999</v>
          </cell>
          <cell r="E149">
            <v>19.944525117777857</v>
          </cell>
        </row>
        <row r="150">
          <cell r="D150">
            <v>1244.1400000000001</v>
          </cell>
          <cell r="E150">
            <v>26.169109737777944</v>
          </cell>
        </row>
        <row r="151">
          <cell r="D151">
            <v>1181.3399999999999</v>
          </cell>
          <cell r="E151">
            <v>28.961797957778572</v>
          </cell>
        </row>
        <row r="152">
          <cell r="D152">
            <v>1179.68</v>
          </cell>
          <cell r="E152">
            <v>28.394294747778076</v>
          </cell>
        </row>
        <row r="153">
          <cell r="D153">
            <v>1147.06</v>
          </cell>
          <cell r="E153">
            <v>27.404504277777733</v>
          </cell>
        </row>
        <row r="154">
          <cell r="D154">
            <v>1131.5999999999999</v>
          </cell>
          <cell r="E154">
            <v>26.646577917777677</v>
          </cell>
        </row>
        <row r="155">
          <cell r="D155">
            <v>1166.8</v>
          </cell>
          <cell r="E155">
            <v>24.063326107776675</v>
          </cell>
        </row>
        <row r="156">
          <cell r="D156">
            <v>1218.29</v>
          </cell>
          <cell r="E156">
            <v>20.689493427778189</v>
          </cell>
        </row>
        <row r="157">
          <cell r="D157">
            <v>1286.79</v>
          </cell>
          <cell r="E157">
            <v>23.024151797778131</v>
          </cell>
        </row>
        <row r="158">
          <cell r="D158">
            <v>1422.26</v>
          </cell>
          <cell r="E158">
            <v>28.160905737778648</v>
          </cell>
        </row>
        <row r="159">
          <cell r="D159">
            <v>1496.71</v>
          </cell>
          <cell r="E159">
            <v>35.299052857777497</v>
          </cell>
        </row>
        <row r="160">
          <cell r="D160">
            <v>1494.8</v>
          </cell>
          <cell r="E160">
            <v>36.140081847777537</v>
          </cell>
        </row>
        <row r="161">
          <cell r="D161">
            <v>1446.94</v>
          </cell>
          <cell r="E161">
            <v>37.997648227777972</v>
          </cell>
        </row>
        <row r="162">
          <cell r="D162">
            <v>1392.16</v>
          </cell>
          <cell r="E162">
            <v>37.160055007776691</v>
          </cell>
        </row>
        <row r="163">
          <cell r="D163">
            <v>1291.26</v>
          </cell>
          <cell r="E163">
            <v>29.672922407778287</v>
          </cell>
        </row>
        <row r="164">
          <cell r="D164">
            <v>1151.55</v>
          </cell>
          <cell r="E164">
            <v>22.078878827778453</v>
          </cell>
        </row>
        <row r="165">
          <cell r="D165">
            <v>959.74</v>
          </cell>
          <cell r="E165">
            <v>16.839990167777614</v>
          </cell>
        </row>
        <row r="166">
          <cell r="D166">
            <v>773.29</v>
          </cell>
          <cell r="E166">
            <v>14.88764299777813</v>
          </cell>
        </row>
        <row r="167">
          <cell r="D167">
            <v>685.87</v>
          </cell>
          <cell r="E167">
            <v>14.080059817777965</v>
          </cell>
        </row>
        <row r="168">
          <cell r="D168">
            <v>624.92999999999995</v>
          </cell>
          <cell r="E168">
            <v>14.652160647777691</v>
          </cell>
        </row>
        <row r="169">
          <cell r="D169">
            <v>608.66999999999996</v>
          </cell>
          <cell r="E169">
            <v>15.046505087778314</v>
          </cell>
        </row>
        <row r="170">
          <cell r="D170">
            <v>609.42999999999995</v>
          </cell>
          <cell r="E170">
            <v>16.201498457777916</v>
          </cell>
        </row>
        <row r="171">
          <cell r="D171">
            <v>666.43</v>
          </cell>
          <cell r="E171">
            <v>14.693456207777899</v>
          </cell>
        </row>
        <row r="172">
          <cell r="D172">
            <v>788.53</v>
          </cell>
          <cell r="E172">
            <v>17.522391427778075</v>
          </cell>
        </row>
        <row r="173">
          <cell r="D173">
            <v>985.1</v>
          </cell>
          <cell r="E173">
            <v>24.695187107778111</v>
          </cell>
        </row>
        <row r="174">
          <cell r="D174">
            <v>1133.22</v>
          </cell>
          <cell r="E174">
            <v>30.324509347778076</v>
          </cell>
        </row>
        <row r="175">
          <cell r="D175">
            <v>1133.8800000000001</v>
          </cell>
          <cell r="E175">
            <v>31.409047947778618</v>
          </cell>
        </row>
        <row r="176">
          <cell r="D176">
            <v>1053.93</v>
          </cell>
          <cell r="E176">
            <v>34.361986407777522</v>
          </cell>
        </row>
        <row r="177">
          <cell r="D177">
            <v>1056.9000000000001</v>
          </cell>
          <cell r="E177">
            <v>33.663837897777057</v>
          </cell>
        </row>
        <row r="178">
          <cell r="D178">
            <v>1062.8900000000001</v>
          </cell>
          <cell r="E178">
            <v>31.749594227777607</v>
          </cell>
        </row>
        <row r="179">
          <cell r="D179">
            <v>1047.72</v>
          </cell>
          <cell r="E179">
            <v>29.526312857777839</v>
          </cell>
        </row>
        <row r="180">
          <cell r="D180">
            <v>1093.58</v>
          </cell>
          <cell r="E180">
            <v>24.724840337777323</v>
          </cell>
        </row>
        <row r="181">
          <cell r="D181">
            <v>1175.97</v>
          </cell>
          <cell r="E181">
            <v>22.774284217777677</v>
          </cell>
        </row>
        <row r="182">
          <cell r="D182">
            <v>1343.92</v>
          </cell>
          <cell r="E182">
            <v>29.082220977777524</v>
          </cell>
        </row>
        <row r="183">
          <cell r="D183">
            <v>1472.95</v>
          </cell>
          <cell r="E183">
            <v>33.65438307777822</v>
          </cell>
        </row>
        <row r="184">
          <cell r="D184">
            <v>1468.98</v>
          </cell>
          <cell r="E184">
            <v>33.617437297777087</v>
          </cell>
        </row>
        <row r="185">
          <cell r="D185">
            <v>1440.28</v>
          </cell>
          <cell r="E185">
            <v>31.780155607777488</v>
          </cell>
        </row>
        <row r="186">
          <cell r="D186">
            <v>1402.75</v>
          </cell>
          <cell r="E186">
            <v>29.816691487778144</v>
          </cell>
        </row>
        <row r="187">
          <cell r="D187">
            <v>1285.53</v>
          </cell>
          <cell r="E187">
            <v>26.689665357777812</v>
          </cell>
        </row>
        <row r="188">
          <cell r="D188">
            <v>1112.78</v>
          </cell>
          <cell r="E188">
            <v>20.344935757778103</v>
          </cell>
        </row>
        <row r="189">
          <cell r="D189">
            <v>893.29</v>
          </cell>
          <cell r="E189">
            <v>19.117779357777863</v>
          </cell>
        </row>
        <row r="190">
          <cell r="D190">
            <v>774.62</v>
          </cell>
          <cell r="E190">
            <v>15.743530107777815</v>
          </cell>
        </row>
        <row r="191">
          <cell r="D191">
            <v>682.32</v>
          </cell>
          <cell r="E191">
            <v>14.236694627777297</v>
          </cell>
        </row>
        <row r="192">
          <cell r="D192">
            <v>649.04</v>
          </cell>
          <cell r="E192">
            <v>14.660266967778171</v>
          </cell>
        </row>
        <row r="193">
          <cell r="D193">
            <v>634.35</v>
          </cell>
          <cell r="E193">
            <v>14.634010467778239</v>
          </cell>
        </row>
        <row r="194">
          <cell r="D194">
            <v>648.19000000000005</v>
          </cell>
          <cell r="E194">
            <v>14.762833367777716</v>
          </cell>
        </row>
        <row r="195">
          <cell r="D195">
            <v>723.76</v>
          </cell>
          <cell r="E195">
            <v>14.985922497777892</v>
          </cell>
        </row>
        <row r="196">
          <cell r="D196">
            <v>954.1</v>
          </cell>
          <cell r="E196">
            <v>18.006265187776989</v>
          </cell>
        </row>
        <row r="197">
          <cell r="D197">
            <v>1247.51</v>
          </cell>
          <cell r="E197">
            <v>22.670294287777779</v>
          </cell>
        </row>
        <row r="198">
          <cell r="D198">
            <v>1283.99</v>
          </cell>
          <cell r="E198">
            <v>22.378817167777243</v>
          </cell>
        </row>
        <row r="199">
          <cell r="D199">
            <v>1222.26</v>
          </cell>
          <cell r="E199">
            <v>23.078559127777453</v>
          </cell>
        </row>
        <row r="200">
          <cell r="D200">
            <v>1129.82</v>
          </cell>
          <cell r="E200">
            <v>24.425517187778951</v>
          </cell>
        </row>
        <row r="201">
          <cell r="D201">
            <v>1077.97</v>
          </cell>
          <cell r="E201">
            <v>22.103329667777643</v>
          </cell>
        </row>
        <row r="202">
          <cell r="D202">
            <v>1062.0999999999999</v>
          </cell>
          <cell r="E202">
            <v>20.34678331777809</v>
          </cell>
        </row>
        <row r="203">
          <cell r="D203">
            <v>1115.31</v>
          </cell>
          <cell r="E203">
            <v>17.661028497778716</v>
          </cell>
        </row>
        <row r="204">
          <cell r="D204">
            <v>1178.7</v>
          </cell>
          <cell r="E204">
            <v>18.175969017777561</v>
          </cell>
        </row>
        <row r="205">
          <cell r="D205">
            <v>1250.24</v>
          </cell>
          <cell r="E205">
            <v>25.398282327778134</v>
          </cell>
        </row>
        <row r="206">
          <cell r="D206">
            <v>1392.29</v>
          </cell>
          <cell r="E206">
            <v>30.632097747776925</v>
          </cell>
        </row>
        <row r="207">
          <cell r="D207">
            <v>1530.43</v>
          </cell>
          <cell r="E207">
            <v>34.036629607776604</v>
          </cell>
        </row>
        <row r="208">
          <cell r="D208">
            <v>1536.82</v>
          </cell>
          <cell r="E208">
            <v>33.696627117777098</v>
          </cell>
        </row>
        <row r="209">
          <cell r="D209">
            <v>1525.13</v>
          </cell>
          <cell r="E209">
            <v>33.577914577778074</v>
          </cell>
        </row>
        <row r="210">
          <cell r="D210">
            <v>1477.58</v>
          </cell>
          <cell r="E210">
            <v>31.507311697776913</v>
          </cell>
        </row>
        <row r="211">
          <cell r="D211">
            <v>1354.53</v>
          </cell>
          <cell r="E211">
            <v>28.329525277777975</v>
          </cell>
        </row>
        <row r="212">
          <cell r="D212">
            <v>1145.31</v>
          </cell>
          <cell r="E212">
            <v>21.397396017776828</v>
          </cell>
        </row>
        <row r="213">
          <cell r="D213">
            <v>927.12</v>
          </cell>
          <cell r="E213">
            <v>16.18306446777774</v>
          </cell>
        </row>
        <row r="217">
          <cell r="B217" t="str">
            <v>22.12.2025</v>
          </cell>
          <cell r="C217" t="str">
            <v>23.12.2025</v>
          </cell>
          <cell r="D217" t="str">
            <v>25.12.2025</v>
          </cell>
          <cell r="E217" t="str">
            <v>25.12.2025</v>
          </cell>
          <cell r="F217" t="str">
            <v>26.12.2025</v>
          </cell>
          <cell r="G217" t="str">
            <v>27.12.2025</v>
          </cell>
          <cell r="H217" t="str">
            <v>28.12.2025</v>
          </cell>
        </row>
        <row r="218">
          <cell r="B218">
            <v>10.236994847777737</v>
          </cell>
          <cell r="C218">
            <v>10.86635465777772</v>
          </cell>
          <cell r="D218">
            <v>10.815461227777519</v>
          </cell>
          <cell r="E218">
            <v>12.2198454677781</v>
          </cell>
          <cell r="F218">
            <v>13.406637647777416</v>
          </cell>
          <cell r="G218">
            <v>14.080059817777965</v>
          </cell>
          <cell r="H218">
            <v>14.236694627777297</v>
          </cell>
        </row>
        <row r="219">
          <cell r="B219">
            <v>46.819039777778016</v>
          </cell>
          <cell r="C219">
            <v>32.626155317777602</v>
          </cell>
          <cell r="D219">
            <v>38.422909307777218</v>
          </cell>
          <cell r="E219">
            <v>39.656577387776906</v>
          </cell>
          <cell r="F219">
            <v>37.997648227777972</v>
          </cell>
          <cell r="G219">
            <v>34.361986407777522</v>
          </cell>
          <cell r="H219">
            <v>34.036629607776604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kime AL"/>
      <sheetName val="Publikime EN"/>
      <sheetName val="Info "/>
      <sheetName val="D-1"/>
      <sheetName val="W-1"/>
    </sheetNames>
    <sheetDataSet>
      <sheetData sheetId="0" refreshError="1">
        <row r="2">
          <cell r="B2">
            <v>44867</v>
          </cell>
        </row>
        <row r="40">
          <cell r="D40">
            <v>1</v>
          </cell>
          <cell r="E40">
            <v>2</v>
          </cell>
          <cell r="F40">
            <v>3</v>
          </cell>
          <cell r="G40">
            <v>4</v>
          </cell>
        </row>
        <row r="154">
          <cell r="H154">
            <v>1150000</v>
          </cell>
        </row>
        <row r="343">
          <cell r="E343" t="str">
            <v>N/a</v>
          </cell>
        </row>
        <row r="344">
          <cell r="E344" t="str">
            <v>N/a</v>
          </cell>
        </row>
        <row r="345">
          <cell r="E345" t="str">
            <v>N/a</v>
          </cell>
        </row>
        <row r="346">
          <cell r="E346" t="str">
            <v>N/a</v>
          </cell>
        </row>
        <row r="347">
          <cell r="E347" t="str">
            <v>N/a</v>
          </cell>
        </row>
        <row r="348">
          <cell r="E348" t="str">
            <v>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DB74EB-CE17-4A37-AD84-67DCE4179466}" name="Table41" displayName="Table41" ref="A548:I549" totalsRowShown="0" headerRowDxfId="631" dataDxfId="630" headerRowBorderDxfId="628" tableBorderDxfId="629" totalsRowBorderDxfId="627">
  <tableColumns count="9">
    <tableColumn id="1" xr3:uid="{98773966-94A1-43BC-AA86-60D9A703DB3A}" name=" " dataDxfId="626"/>
    <tableColumn id="2" xr3:uid="{FEE0A0D3-3AAE-43F3-A156-02BAFBC9FB4D}" name="Fierze 1" dataDxfId="625">
      <calculatedColumnFormula>SUM(B521:B544)</calculatedColumnFormula>
    </tableColumn>
    <tableColumn id="3" xr3:uid="{0C88EF2C-1B20-4539-8B6F-B584E11E60EB}" name="Fierze 2" dataDxfId="624">
      <calculatedColumnFormula>SUM(C521:C544)</calculatedColumnFormula>
    </tableColumn>
    <tableColumn id="4" xr3:uid="{13983D39-86D7-4E7A-A252-EE77BB5AE9B9}" name="Fierze 3" dataDxfId="623">
      <calculatedColumnFormula>SUM(D521:D544)</calculatedColumnFormula>
    </tableColumn>
    <tableColumn id="5" xr3:uid="{5A533D9B-656D-4E53-AADD-D41E759B6D51}" name="Fierze 4" dataDxfId="622">
      <calculatedColumnFormula>SUM(E521:E544)</calculatedColumnFormula>
    </tableColumn>
    <tableColumn id="6" xr3:uid="{598C5A13-E69B-4197-B550-4D5DABB3386C}" name="Koman 1" dataDxfId="621">
      <calculatedColumnFormula>SUM(F521:F544)</calculatedColumnFormula>
    </tableColumn>
    <tableColumn id="7" xr3:uid="{83C94FE8-3746-4E3D-AE7D-89EAEADF2FCC}" name="Koman 2" dataDxfId="620">
      <calculatedColumnFormula>SUM(G521:G544)</calculatedColumnFormula>
    </tableColumn>
    <tableColumn id="8" xr3:uid="{91E0312E-8849-4994-9A5E-C2AA96611211}" name="Koman 3" dataDxfId="619">
      <calculatedColumnFormula>SUM(H521:H544)</calculatedColumnFormula>
    </tableColumn>
    <tableColumn id="9" xr3:uid="{8931F824-781E-467C-B53F-DB973F08EC6A}" name="Koman 4" dataDxfId="618">
      <calculatedColumnFormula>SUM(I521:I544)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E3C7C5-7E08-432B-BA46-0D0870163235}" name="Table6" displayName="Table6" ref="C816:E828" totalsRowShown="0" headerRowDxfId="522" dataDxfId="521" headerRowBorderDxfId="519" tableBorderDxfId="520" totalsRowBorderDxfId="518">
  <autoFilter ref="C816:E828" xr:uid="{E0E3C7C5-7E08-432B-BA46-0D0870163235}"/>
  <tableColumns count="3">
    <tableColumn id="1" xr3:uid="{6E265123-6C68-47EF-AAB3-3736D5F5E608}" name="Muaji" dataDxfId="517"/>
    <tableColumn id="2" xr3:uid="{7577D419-44D7-4224-B7A5-858E3E38BE06}" name="Ngarkesa Mes." dataDxfId="516"/>
    <tableColumn id="3" xr3:uid="{BD8B2C9B-01F5-4732-937A-F0F1404CEC1B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136839F-FE4B-4CF4-A25F-98CC06AEBE53}" name="Table5" displayName="Table5" ref="C616:E784" totalsRowShown="0" headerRowDxfId="514" headerRowBorderDxfId="512" tableBorderDxfId="513" totalsRowBorderDxfId="511">
  <autoFilter ref="C616:E784" xr:uid="{5136839F-FE4B-4CF4-A25F-98CC06AEBE53}"/>
  <tableColumns count="3">
    <tableColumn id="1" xr3:uid="{04C6827A-F9F0-49EB-A792-7B151100CF58}" name="Ora" dataDxfId="510"/>
    <tableColumn id="2" xr3:uid="{9CB261BB-7CBB-4C05-A5C7-302187365176}" name="Ngarkesa (MWh)" dataDxfId="509">
      <calculatedColumnFormula>'[2]W-1'!D46</calculatedColumnFormula>
    </tableColumn>
    <tableColumn id="3" xr3:uid="{92359DE6-3637-4FE5-8804-60805EE38BB7}" name="Humbje (MWh)" dataDxfId="508">
      <calculatedColumnFormula>'[2]W-1'!E46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5D45B24-97FC-4DD6-8E37-4C76FAA740A8}" name="Table2" displayName="Table2" ref="A561:H586" totalsRowShown="0" headerRowDxfId="507" dataDxfId="506" headerRowBorderDxfId="504" tableBorderDxfId="505" totalsRowBorderDxfId="503">
  <autoFilter ref="A561:H586" xr:uid="{45D45B24-97FC-4DD6-8E37-4C76FAA740A8}"/>
  <tableColumns count="8">
    <tableColumn id="1" xr3:uid="{3A4F6BB5-8380-4478-8E85-6A566A4EC863}" name="Ora" dataDxfId="502"/>
    <tableColumn id="2" xr3:uid="{FED30D4F-68F8-4073-B6C0-7C530C6A75C1}" name="aFRR+" dataDxfId="501"/>
    <tableColumn id="3" xr3:uid="{A1E913F6-8DEC-406D-948D-3511F881DE5F}" name="aFRR-" dataDxfId="500"/>
    <tableColumn id="4" xr3:uid="{BA70CBC2-4907-4607-828B-FAFFB23D0FD6}" name="mFRR+" dataDxfId="499"/>
    <tableColumn id="5" xr3:uid="{EED1E99C-7F44-4C2A-BCDA-FD19493FEDF4}" name="mFRR-" dataDxfId="498"/>
    <tableColumn id="6" xr3:uid="{A480D33D-63B9-4FBE-8A84-4D401D7C7274}" name="RR+" dataDxfId="497"/>
    <tableColumn id="7" xr3:uid="{E69062ED-8408-45E2-9A54-9C2B15E3EF8A}" name="RR-" dataDxfId="496"/>
    <tableColumn id="8" xr3:uid="{CCDAAC50-FA41-4013-B8AD-1C98873A1480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1097FB3-F5BA-4A6C-BFE7-7B610E0D939C}" name="Table24" displayName="Table24" ref="C387:E392" totalsRowShown="0" headerRowDxfId="494" dataDxfId="493" headerRowBorderDxfId="491" tableBorderDxfId="492" totalsRowBorderDxfId="490">
  <autoFilter ref="C387:E392" xr:uid="{81097FB3-F5BA-4A6C-BFE7-7B610E0D939C}"/>
  <tableColumns count="3">
    <tableColumn id="1" xr3:uid="{34FB4CCC-E7C6-4473-A5C1-A6E5E9C5E832}" name="Elementi" dataDxfId="489"/>
    <tableColumn id="2" xr3:uid="{C565622A-1E38-4EF6-8CB6-9559681B5695}" name="Tipi" dataDxfId="488"/>
    <tableColumn id="3" xr3:uid="{C755BB5D-4329-423D-84BD-EFCDBD471BF0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55CC9CE-0E71-4DB1-B67E-8D3428835F51}" name="Table2024" displayName="Table2024" ref="B506:G514" totalsRowShown="0" headerRowDxfId="486" dataDxfId="485" headerRowBorderDxfId="483" tableBorderDxfId="484" totalsRowBorderDxfId="482">
  <autoFilter ref="B506:G514" xr:uid="{155CC9CE-0E71-4DB1-B67E-8D3428835F51}"/>
  <tableColumns count="6">
    <tableColumn id="1" xr3:uid="{8DC520B6-F7DA-44BF-A6C3-B7D82686CC6D}" name="Centrali" dataDxfId="481"/>
    <tableColumn id="6" xr3:uid="{9A2F5BE5-ED81-4B43-BB42-0B98A8991180}" name="Njesia" dataDxfId="480"/>
    <tableColumn id="2" xr3:uid="{23AC068F-C98F-468A-B620-ABFCC874E1CD}" name="Kapaciteti instaluar MW" dataDxfId="479"/>
    <tableColumn id="3" xr3:uid="{702B815B-7408-4E64-B06E-0467FC5629EE}" name="Tensioni" dataDxfId="478"/>
    <tableColumn id="4" xr3:uid="{073D9137-7DBE-432F-8003-A04116134681}" name="Vendndodhja" dataDxfId="477"/>
    <tableColumn id="5" xr3:uid="{09217BB6-085C-49DA-9E5B-FDFC61E42780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98FA2D2-0171-4294-B23F-4D14CD445FF2}" name="Table21" displayName="Table21" ref="D452:E476" totalsRowShown="0" headerRowDxfId="475" dataDxfId="474" headerRowBorderDxfId="472" tableBorderDxfId="473" totalsRowBorderDxfId="471">
  <autoFilter ref="D452:E476" xr:uid="{998FA2D2-0171-4294-B23F-4D14CD445FF2}"/>
  <tableColumns count="2">
    <tableColumn id="1" xr3:uid="{200D4FA7-96B6-4DD8-A96B-32105446035C}" name="Ora" dataDxfId="470"/>
    <tableColumn id="2" xr3:uid="{25406711-F55E-4043-9DFA-0C8D30BE9BBA}" name="Skedulimi MW" dataDxfId="469">
      <calculatedColumnFormula>'[2]D-1'!E10</calculatedColumnFormula>
    </tableColumn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A8626FA-7F25-4DEC-937B-680854B25CED}" name="Table20" displayName="Table20" ref="C402:G447" totalsRowShown="0" headerRowDxfId="468" dataDxfId="467" headerRowBorderDxfId="465" tableBorderDxfId="466" totalsRowBorderDxfId="464">
  <autoFilter ref="C402:G447" xr:uid="{7A8626FA-7F25-4DEC-937B-680854B25CED}"/>
  <tableColumns count="5">
    <tableColumn id="1" xr3:uid="{FC2E7C84-CA96-43A0-80FE-64E6CC0A0CC7}" name="Centrali" dataDxfId="463"/>
    <tableColumn id="2" xr3:uid="{1EF90785-C69F-45C5-AE5C-8C430F3A99C8}" name="Kapaciteti instaluar MW" dataDxfId="462"/>
    <tableColumn id="3" xr3:uid="{CF6C58E7-D74B-461E-98CA-139E66C2230D}" name="Tensioni" dataDxfId="461"/>
    <tableColumn id="5" xr3:uid="{AAEF1BAB-9C2A-4B02-8DFC-57F6C3B928BA}" name="Lloji gjenerimit" dataDxfId="460"/>
    <tableColumn id="4" xr3:uid="{6E72C466-2E3A-4052-83C9-BC5636B4F52C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35F1900-0CCA-43D6-9C6B-B7B52375C385}" name="Table1417181920" displayName="Table1417181920" ref="C345:E351" totalsRowShown="0" headerRowDxfId="458" dataDxfId="457" headerRowBorderDxfId="455" tableBorderDxfId="456" totalsRowBorderDxfId="454">
  <autoFilter ref="C345:E351" xr:uid="{335F1900-0CCA-43D6-9C6B-B7B52375C385}"/>
  <tableColumns count="3">
    <tableColumn id="1" xr3:uid="{99E1F945-C848-4B45-8138-3B5593EBF72A}" name="Zona 1" dataDxfId="453"/>
    <tableColumn id="2" xr3:uid="{4B92FA4E-945D-44E8-ABBD-CF0A44BFBCF5}" name="Zona 2" dataDxfId="452"/>
    <tableColumn id="3" xr3:uid="{C4938D31-FB70-4C6D-A3A7-213EE930F17C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8AFD9E8-4074-44A5-A20E-A1D0DD6D0845}" name="Table14171819" displayName="Table14171819" ref="C331:E337" totalsRowShown="0" headerRowDxfId="450" dataDxfId="449" headerRowBorderDxfId="447" tableBorderDxfId="448" totalsRowBorderDxfId="446">
  <autoFilter ref="C331:E337" xr:uid="{98AFD9E8-4074-44A5-A20E-A1D0DD6D0845}"/>
  <tableColumns count="3">
    <tableColumn id="1" xr3:uid="{624E267E-DFAF-44C8-B69B-E3FA6E2F5687}" name="Zona 1" dataDxfId="445"/>
    <tableColumn id="2" xr3:uid="{343E4DF1-CE6D-41E0-B3D2-4F87CB8E1652}" name="Zona 2" dataDxfId="444"/>
    <tableColumn id="3" xr3:uid="{6F49AEFF-3B4D-4735-B0C6-33838DD1C666}" name="NTC(MW)" dataDxfId="443">
      <calculatedColumnFormula>E271</calculatedColumnFormula>
    </tableColumn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330ACED-DC1E-4609-AA2C-DCBA64281284}" name="Table141718" displayName="Table141718" ref="C321:E327" totalsRowShown="0" headerRowDxfId="442" dataDxfId="441" headerRowBorderDxfId="439" tableBorderDxfId="440" totalsRowBorderDxfId="438">
  <autoFilter ref="C321:E327" xr:uid="{3330ACED-DC1E-4609-AA2C-DCBA64281284}"/>
  <tableColumns count="3">
    <tableColumn id="1" xr3:uid="{8DBB22E0-7C1E-4F87-98F3-DE57CC8E86DE}" name="Zona 1" dataDxfId="437"/>
    <tableColumn id="2" xr3:uid="{2BC6E838-F5D2-4210-97E6-07039B19A330}" name="Zona 2" dataDxfId="436"/>
    <tableColumn id="3" xr3:uid="{811709B3-4CC6-4FB7-8FA8-244E785C31D5}" name="NTC(MW)" dataDxfId="435">
      <calculatedColumnFormula>E332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4A787E-B835-4AE7-80BB-C47392CCB73C}" name="Table37" displayName="Table37" ref="A520:I544" totalsRowShown="0" headerRowDxfId="617" headerRowBorderDxfId="615" tableBorderDxfId="616" totalsRowBorderDxfId="614">
  <tableColumns count="9">
    <tableColumn id="1" xr3:uid="{443608CB-14C9-4743-90A9-8E479C0CA478}" name="Ora" dataDxfId="613"/>
    <tableColumn id="2" xr3:uid="{1F525B3D-2BC4-4293-A7B0-48B0DBFFD362}" name="Fierze 1" dataDxfId="612">
      <calculatedColumnFormula>'[2]D-1'!C148</calculatedColumnFormula>
    </tableColumn>
    <tableColumn id="3" xr3:uid="{2C3AE403-61F9-4156-8F21-D2E390452D18}" name="Fierze 2" dataDxfId="611">
      <calculatedColumnFormula>'[2]D-1'!D148</calculatedColumnFormula>
    </tableColumn>
    <tableColumn id="4" xr3:uid="{A3A819BA-E2FD-47F5-9275-69A31375E2DB}" name="Fierze 3" dataDxfId="610">
      <calculatedColumnFormula>'[2]D-1'!E148</calculatedColumnFormula>
    </tableColumn>
    <tableColumn id="5" xr3:uid="{5C9F6DBD-E55F-449A-8141-64CE4754A125}" name="Fierze 4" dataDxfId="609">
      <calculatedColumnFormula>'[2]D-1'!F148</calculatedColumnFormula>
    </tableColumn>
    <tableColumn id="6" xr3:uid="{1AFF34CD-9CEE-4329-B702-CCEA8AC343EB}" name="Koman 1" dataDxfId="608">
      <calculatedColumnFormula>'[2]D-1'!G148</calculatedColumnFormula>
    </tableColumn>
    <tableColumn id="7" xr3:uid="{B83D465B-ED83-4555-967B-06D63C9BC7ED}" name="Koman 2" dataDxfId="607">
      <calculatedColumnFormula>'[2]D-1'!H148</calculatedColumnFormula>
    </tableColumn>
    <tableColumn id="8" xr3:uid="{8BBA28B0-D78F-4835-A37F-2F1FD20BF7D9}" name="Koman 3" dataDxfId="606">
      <calculatedColumnFormula>'[2]D-1'!I148</calculatedColumnFormula>
    </tableColumn>
    <tableColumn id="9" xr3:uid="{E28EC398-1291-4CE8-999D-1279A8CA75C9}" name="Koman 4" dataDxfId="605">
      <calculatedColumnFormula>'[2]D-1'!J148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10F2F04-E6E4-4C13-9165-FF06C3B4ADC1}" name="Table1417" displayName="Table1417" ref="C300:E306" totalsRowShown="0" headerRowDxfId="434" dataDxfId="433" headerRowBorderDxfId="431" tableBorderDxfId="432" totalsRowBorderDxfId="430">
  <autoFilter ref="C300:E306" xr:uid="{F10F2F04-E6E4-4C13-9165-FF06C3B4ADC1}"/>
  <tableColumns count="3">
    <tableColumn id="1" xr3:uid="{B8F4F94B-EA59-4D13-8B00-74066569AA6D}" name="Zona 1" dataDxfId="429"/>
    <tableColumn id="2" xr3:uid="{90AB230E-7FB9-4AD9-A90D-23A0CD46B181}" name="Zona 2" dataDxfId="428"/>
    <tableColumn id="3" xr3:uid="{43F297B1-5DDC-473D-AB65-8E05ABA0135B}" name="NTC(MW)" dataDxfId="427">
      <calculatedColumnFormula>E271</calculatedColumnFormula>
    </tableColumn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BAFF9B9-4F19-41F2-8732-F53F15F33286}" name="Table1316" displayName="Table1316" ref="C290:E296" totalsRowShown="0" headerRowDxfId="426" dataDxfId="425" headerRowBorderDxfId="423" tableBorderDxfId="424" totalsRowBorderDxfId="422">
  <tableColumns count="3">
    <tableColumn id="1" xr3:uid="{5DD7F50B-DD0A-4F59-A833-AF0412540E87}" name="Zona 1" dataDxfId="421"/>
    <tableColumn id="2" xr3:uid="{6A55B2CE-63AE-4F48-855E-05A16442F457}" name="Zona 2" dataDxfId="420"/>
    <tableColumn id="3" xr3:uid="{3C08F820-472B-4501-811A-0CBA0B98E009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6946D92-05A2-4662-B30F-1CCC97CCDE99}" name="Table14" displayName="Table14" ref="C270:E276" totalsRowShown="0" headerRowDxfId="418" dataDxfId="417" headerRowBorderDxfId="415" tableBorderDxfId="416" totalsRowBorderDxfId="414">
  <autoFilter ref="C270:E276" xr:uid="{E6946D92-05A2-4662-B30F-1CCC97CCDE99}"/>
  <tableColumns count="3">
    <tableColumn id="1" xr3:uid="{BB44BC2A-4B01-4B4F-BDA7-3F6C5423B3CF}" name="Zona 1" dataDxfId="413"/>
    <tableColumn id="2" xr3:uid="{EBA36F14-E956-4C8C-B0A4-E83D4CF1912B}" name="Zona 2" dataDxfId="412"/>
    <tableColumn id="3" xr3:uid="{84FA029C-EC2D-4D03-A18E-3A7FD2BAB80F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AF954C9-FB3C-4B1B-901D-F96E2069C3AD}" name="Table13" displayName="Table13" ref="C260:E266" totalsRowShown="0" headerRowDxfId="410" dataDxfId="409" headerRowBorderDxfId="407" tableBorderDxfId="408" totalsRowBorderDxfId="406">
  <tableColumns count="3">
    <tableColumn id="1" xr3:uid="{3831C182-2FFA-49FD-AC5E-46CE29437A3F}" name="Zona 1" dataDxfId="405"/>
    <tableColumn id="2" xr3:uid="{C36FE4D7-CD29-4759-A619-1EB7DAF7987B}" name="Zona 2" dataDxfId="404"/>
    <tableColumn id="3" xr3:uid="{E82F657E-F1F5-420C-9BC6-13ADFD42D6C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6834D27-C0C2-405E-8656-A63829C9A60B}" name="Table9111213" displayName="Table9111213" ref="B255:G256" totalsRowShown="0" headerRowDxfId="402" dataDxfId="401" headerRowBorderDxfId="399" tableBorderDxfId="400" totalsRowBorderDxfId="398">
  <autoFilter ref="B255:G256" xr:uid="{66834D27-C0C2-405E-8656-A63829C9A60B}"/>
  <tableColumns count="6">
    <tableColumn id="1" xr3:uid="{AD6B031B-42C9-4539-B137-D025FF59F178}" name="Elementi" dataDxfId="397"/>
    <tableColumn id="2" xr3:uid="{D2BEA5F5-8666-4DA8-ABA8-50906C89FA1E}" name="Vendndodhja" dataDxfId="396"/>
    <tableColumn id="3" xr3:uid="{D9C10135-CA4D-40CB-9B9F-40AB81A6D8FE}" name="Kapaciteti I instaluar(MWh)" dataDxfId="395"/>
    <tableColumn id="4" xr3:uid="{0E8D76C3-EEEE-42C0-B68F-2E916613CFB2}" name="Lloji gjenerimit" dataDxfId="394"/>
    <tableColumn id="5" xr3:uid="{4D7BC14D-2CAC-46DD-92B0-3367B6B12A55}" name="Arsyeja" dataDxfId="393"/>
    <tableColumn id="6" xr3:uid="{97D79737-0C7E-4CEF-B3C4-3EE8E68764C4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895BB2A-4DB7-4CEA-B8D0-72AC2F4F8B00}" name="Table91112" displayName="Table91112" ref="B247:G251" totalsRowShown="0" headerRowDxfId="391" dataDxfId="390" headerRowBorderDxfId="388" tableBorderDxfId="389" totalsRowBorderDxfId="387">
  <autoFilter ref="B247:G251" xr:uid="{E895BB2A-4DB7-4CEA-B8D0-72AC2F4F8B00}"/>
  <tableColumns count="6">
    <tableColumn id="1" xr3:uid="{04EA4562-346B-4AC0-B28E-129776D071C9}" name="Elementi" dataDxfId="386"/>
    <tableColumn id="2" xr3:uid="{9F245748-668A-42E0-90D2-D179348D4ECA}" name="Vendndodhja" dataDxfId="385"/>
    <tableColumn id="3" xr3:uid="{C3277279-86E1-4608-A7F9-B5381BBE0929}" name="Kapaciteti I instaluar(MWh)" dataDxfId="384"/>
    <tableColumn id="4" xr3:uid="{961E039A-1135-413F-8FBE-68D345017614}" name="Lloji gjenerimit" dataDxfId="383"/>
    <tableColumn id="5" xr3:uid="{BC122185-8AF2-4108-BC0F-629CF93350C2}" name="Arsyeja" dataDxfId="382"/>
    <tableColumn id="6" xr3:uid="{5215E702-E257-4238-8289-7254749B75B3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FF0E4F1-3172-40BE-A4A3-BD9569A5B4E6}" name="Table911" displayName="Table911" ref="B242:G243" totalsRowShown="0" headerRowDxfId="380" dataDxfId="379" headerRowBorderDxfId="377" tableBorderDxfId="378" totalsRowBorderDxfId="376">
  <autoFilter ref="B242:G243" xr:uid="{1FF0E4F1-3172-40BE-A4A3-BD9569A5B4E6}"/>
  <tableColumns count="6">
    <tableColumn id="1" xr3:uid="{10E8B77D-D6E1-4462-A041-CF0630347AED}" name="Elementi" dataDxfId="375"/>
    <tableColumn id="2" xr3:uid="{867EF6B0-91A7-4088-BF7C-92F9C1C0C910}" name="Vendndodhja" dataDxfId="374"/>
    <tableColumn id="3" xr3:uid="{DD607748-715A-448F-8918-560FB79CA4FB}" name="Kapaciteti I instaluar(MWh)" dataDxfId="373"/>
    <tableColumn id="4" xr3:uid="{F9D3D1A3-9DB3-4F3B-9FEC-E510DE47FFFE}" name="Lloji gjenerimit" dataDxfId="372"/>
    <tableColumn id="5" xr3:uid="{FE15419B-C73C-4BDD-8236-9F7A7AA09E41}" name="Arsyeja" dataDxfId="371"/>
    <tableColumn id="6" xr3:uid="{E4D812AA-485C-49BF-A792-838D94DB1C8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5F6673A-563F-4F7E-A542-C7D5A4DA71DB}" name="Table9" displayName="Table9" ref="B237:G238" totalsRowShown="0" headerRowDxfId="369" dataDxfId="368" headerRowBorderDxfId="366" tableBorderDxfId="367" totalsRowBorderDxfId="365">
  <autoFilter ref="B237:G238" xr:uid="{25F6673A-563F-4F7E-A542-C7D5A4DA71DB}"/>
  <tableColumns count="6">
    <tableColumn id="1" xr3:uid="{1543B520-1948-4D56-B4B7-981D338FC00E}" name="Elementi" dataDxfId="364"/>
    <tableColumn id="2" xr3:uid="{357067BC-E006-475E-BD57-C08A09713CFC}" name="Vendndodhja" dataDxfId="363"/>
    <tableColumn id="3" xr3:uid="{95946DEC-3A38-4B57-9312-25905CAAE4F3}" name="Kapaciteti I instaluar(MWh)" dataDxfId="362"/>
    <tableColumn id="4" xr3:uid="{94248A62-E250-4AAD-BC92-DF6B2586D2FE}" name="Lloji gjenerimit" dataDxfId="361"/>
    <tableColumn id="5" xr3:uid="{D78FA8AE-1C1B-451D-93BE-49161201036B}" name="Arsyeja" dataDxfId="360"/>
    <tableColumn id="6" xr3:uid="{8D54F573-43F5-48AF-BC13-F2DE7F3654E0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22601ED-E485-4877-8BD2-A9C5C745881D}" name="Table79" displayName="Table79" ref="B228:G229" totalsRowShown="0" headerRowDxfId="358" dataDxfId="357" headerRowBorderDxfId="355" tableBorderDxfId="356" totalsRowBorderDxfId="354">
  <autoFilter ref="B228:G229" xr:uid="{722601ED-E485-4877-8BD2-A9C5C745881D}"/>
  <tableColumns count="6">
    <tableColumn id="1" xr3:uid="{63D84314-ADA0-47AA-BAAB-89CCBBB404CB}" name="Elementi" dataDxfId="353"/>
    <tableColumn id="2" xr3:uid="{0F83774D-C181-4663-87AA-89EBBFF0FA0E}" name="Fillimi" dataDxfId="352"/>
    <tableColumn id="3" xr3:uid="{4D73A4B2-FBBF-416F-BDD2-E5EF97690139}" name="Perfundimi" dataDxfId="351"/>
    <tableColumn id="4" xr3:uid="{3A8B0936-8CF7-4416-BE35-4ED0160ED218}" name="Vendndoshja" dataDxfId="350"/>
    <tableColumn id="5" xr3:uid="{EF010285-2E93-4CA5-AD90-E4F539606D78}" name="Impakti ne kapacitetin kufitar" dataDxfId="349"/>
    <tableColumn id="6" xr3:uid="{CFA0ABBD-F0E6-4CE7-811B-B5108C87F5C3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06FBC9D-3BEF-49D2-BDA8-E4C058D9A4BB}" name="Table7" displayName="Table7" ref="B215:G222" totalsRowShown="0" headerRowDxfId="347" headerRowBorderDxfId="345" tableBorderDxfId="346" totalsRowBorderDxfId="344" dataCellStyle="Normal">
  <autoFilter ref="B215:G222" xr:uid="{306FBC9D-3BEF-49D2-BDA8-E4C058D9A4BB}"/>
  <tableColumns count="6">
    <tableColumn id="1" xr3:uid="{F43BD593-BD19-4E8E-90F6-A5815F8E15DB}" name="Elementi" dataDxfId="343" dataCellStyle="Normal"/>
    <tableColumn id="2" xr3:uid="{747FAF58-CCD7-4680-A579-348975481D29}" name="Fillimi" dataDxfId="342" dataCellStyle="Normal"/>
    <tableColumn id="3" xr3:uid="{B6DADE43-3651-498E-A385-7CEF08173A77}" name="Perfundimi" dataDxfId="341" dataCellStyle="Normal"/>
    <tableColumn id="4" xr3:uid="{46BDEB30-6374-4A0D-BFBE-1F3C4D8C9C68}" name="Vendndodhja" dataCellStyle="Normal"/>
    <tableColumn id="5" xr3:uid="{91C27A53-10EA-4F8C-9EFA-D93F478A76B8}" name="Impakti ne kapacitetin kufitar" dataCellStyle="Normal"/>
    <tableColumn id="6" xr3:uid="{0B39D272-EF49-4428-9B7A-6226DBB5565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94561F-6EC6-49AC-AA03-6E5E2902DED1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7235EC5-4B01-4E51-952B-D6BE26087944}" name="Ora" dataDxfId="599" dataCellStyle="Normal"/>
    <tableColumn id="2" xr3:uid="{2CAA7883-6E32-4E34-B3C8-D89A5B249669}" name=" Bistrice-Myrtos" dataDxfId="598" dataCellStyle="Normal"/>
    <tableColumn id="3" xr3:uid="{A410A070-76F4-4424-81B6-2DAE31E0A172}" name=" FIERZE-PRIZREN" dataDxfId="597" dataCellStyle="Normal"/>
    <tableColumn id="4" xr3:uid="{E5667FAD-C059-4F1C-B497-DA90F587877D}" name="KOPLIK-PODGORICA" dataDxfId="596" dataCellStyle="Normal"/>
    <tableColumn id="5" xr3:uid="{2A019E68-053F-4D51-A96E-858C5D40E41A}" name="KOMAN-KOSOVA" dataDxfId="595" dataCellStyle="Normal"/>
    <tableColumn id="6" xr3:uid="{65779355-0794-4077-BC87-52A2D11050B4}" name="TIRANA2-PODGORICE" dataDxfId="594" dataCellStyle="Normal"/>
    <tableColumn id="7" xr3:uid="{9D5A80C2-16F2-45D4-873E-0CB4534BD228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AF864BC-A177-4483-8D72-6F914A504980}" name="Table4" displayName="Table4" ref="C71:E123" totalsRowShown="0" headerRowDxfId="340" dataDxfId="339" headerRowBorderDxfId="337" tableBorderDxfId="338" totalsRowBorderDxfId="336">
  <autoFilter ref="C71:E123" xr:uid="{EAF864BC-A177-4483-8D72-6F914A504980}"/>
  <tableColumns count="3">
    <tableColumn id="1" xr3:uid="{69521AE7-FF42-476E-BA1C-01766AF7750B}" name="Java" dataDxfId="335"/>
    <tableColumn id="2" xr3:uid="{1AEC27EE-0866-4165-8DA9-78EE2D447B12}" name="Min (MW)" dataDxfId="334"/>
    <tableColumn id="3" xr3:uid="{C5A8DB55-0DD5-4225-9F56-A7FCD98CE45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FCFF5BD-BE4E-4251-97F7-FEBE522E3B45}" name="Table3" displayName="Table3" ref="C41:G43" headerRowCount="0" totalsRowShown="0" headerRowDxfId="332" dataDxfId="331" headerRowBorderDxfId="329" tableBorderDxfId="330" totalsRowBorderDxfId="328">
  <tableColumns count="5">
    <tableColumn id="1" xr3:uid="{9C223283-608E-46F2-A53C-0D5E1CDC24D9}" name="Java" headerRowDxfId="327" dataDxfId="326"/>
    <tableColumn id="2" xr3:uid="{14AD0887-30AB-4EA6-B609-2C4C0A1EE42A}" name="0" headerRowDxfId="325" dataDxfId="324"/>
    <tableColumn id="3" xr3:uid="{1E131834-F971-4C1F-A69B-C505E8474569}" name="Java 43" headerRowDxfId="323" dataDxfId="322"/>
    <tableColumn id="4" xr3:uid="{AA903A6F-A44D-4BC9-BF3D-69542D0DFD70}" name="Java 44" headerRowDxfId="321" dataDxfId="320"/>
    <tableColumn id="5" xr3:uid="{459001DC-393B-41B6-9A10-0DA04AB36EA9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59EB094-EE84-407E-87D7-6C5520C3B002}" name="Table33163" displayName="Table33163" ref="C18:G20" headerRowCount="0" totalsRowShown="0" headerRowDxfId="317" dataDxfId="316" headerRowBorderDxfId="314" tableBorderDxfId="315" totalsRowBorderDxfId="313">
  <tableColumns count="5">
    <tableColumn id="1" xr3:uid="{2CB1FAC5-3F1F-4B15-BBA0-CD9F28CB56D0}" name="Java" headerRowDxfId="312" dataDxfId="311"/>
    <tableColumn id="2" xr3:uid="{6FA29DBC-07A0-498C-8849-AACF886230AD}" name="0" headerRowDxfId="310" dataDxfId="309">
      <calculatedColumnFormula>'[3]Publikime AL'!D41</calculatedColumnFormula>
    </tableColumn>
    <tableColumn id="3" xr3:uid="{AC7359DF-FA82-4AC4-B1E6-71140CFF470E}" name="Java 43" headerRowDxfId="308" dataDxfId="307">
      <calculatedColumnFormula>'[3]Publikime AL'!E41</calculatedColumnFormula>
    </tableColumn>
    <tableColumn id="4" xr3:uid="{7607184F-7B8D-45C2-B194-BB7E6A7A4119}" name="Java 44" headerRowDxfId="306" dataDxfId="305">
      <calculatedColumnFormula>'[3]Publikime AL'!F41</calculatedColumnFormula>
    </tableColumn>
    <tableColumn id="5" xr3:uid="{9A66EE77-7656-4CDA-B0E5-3550B83260A3}" name="Java 45" headerRowDxfId="304" dataDxfId="303">
      <calculatedColumnFormula>'[3]Publikime AL'!G41</calculatedColumnFormula>
    </tableColumn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171E0CA-4DFF-4FCF-BE78-E30DB1B693A7}" name="Table43364" displayName="Table43364" ref="C25:E77" totalsRowShown="0" headerRowDxfId="302" dataDxfId="301" headerRowBorderDxfId="299" tableBorderDxfId="300" totalsRowBorderDxfId="298">
  <autoFilter ref="C25:E77" xr:uid="{7171E0CA-4DFF-4FCF-BE78-E30DB1B693A7}"/>
  <tableColumns count="3">
    <tableColumn id="1" xr3:uid="{38FF1614-B429-49B7-9088-CF6A48465737}" name="Week" dataDxfId="297">
      <calculatedColumnFormula>C25+1</calculatedColumnFormula>
    </tableColumn>
    <tableColumn id="2" xr3:uid="{4BB157DB-71CA-4D15-A4C9-9C616010B1EE}" name="Min (MW)" dataDxfId="296">
      <calculatedColumnFormula>'[2]Publikime AL'!D72</calculatedColumnFormula>
    </tableColumn>
    <tableColumn id="3" xr3:uid="{6F548ADB-B374-49F2-9ACD-472D97193A6D}" name="Max (MW)" dataDxfId="295">
      <calculatedColumnFormula>'[2]Publikime AL'!E72</calculatedColumnFormula>
    </tableColumn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518991D-DE31-4870-A9B6-62BDDE025537}" name="Table73465" displayName="Table73465" ref="B112:G119" totalsRowShown="0" headerRowDxfId="294" dataDxfId="293" headerRowBorderDxfId="291" tableBorderDxfId="292" totalsRowBorderDxfId="290">
  <autoFilter ref="B112:G119" xr:uid="{3518991D-DE31-4870-A9B6-62BDDE025537}"/>
  <tableColumns count="6">
    <tableColumn id="1" xr3:uid="{009FA2EB-3F16-471F-9CAB-D0217119175A}" name="Element" dataDxfId="289"/>
    <tableColumn id="2" xr3:uid="{807A4518-A6CD-49F5-BC53-CF4D0EAF78A8}" name="Start" dataDxfId="288"/>
    <tableColumn id="3" xr3:uid="{A66DA7D2-DAD2-4572-8AC2-E980D111AB35}" name="End" dataDxfId="287"/>
    <tableColumn id="4" xr3:uid="{B279044D-B37D-4600-944C-064BA110B6F8}" name="Location" dataDxfId="286"/>
    <tableColumn id="5" xr3:uid="{86C515B9-5BBC-461E-891D-6EFF2F19E1FD}" name="NTC impact" dataDxfId="285"/>
    <tableColumn id="6" xr3:uid="{7A84504D-6003-4F72-A4C4-A620E943111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F880FEC-AE6B-4D48-A729-7E2E1B27478C}" name="Table793566" displayName="Table793566" ref="B125:G126" totalsRowShown="0" headerRowDxfId="283" dataDxfId="282" headerRowBorderDxfId="280" tableBorderDxfId="281" totalsRowBorderDxfId="279">
  <autoFilter ref="B125:G126" xr:uid="{FF880FEC-AE6B-4D48-A729-7E2E1B27478C}"/>
  <tableColumns count="6">
    <tableColumn id="1" xr3:uid="{106821CB-FF5A-4F84-BB65-30879DE46F9D}" name="Element" dataDxfId="278">
      <calculatedColumnFormula>[2]!Table79[Elementi]</calculatedColumnFormula>
    </tableColumn>
    <tableColumn id="2" xr3:uid="{2FBA1033-1AB0-460F-A2BF-6022F19DDB28}" name="Start" dataDxfId="277">
      <calculatedColumnFormula>[2]!Table79[Fillimi]</calculatedColumnFormula>
    </tableColumn>
    <tableColumn id="3" xr3:uid="{87FD54B4-F266-4AB1-9002-BDAC51E20DEB}" name="End" dataDxfId="276">
      <calculatedColumnFormula>[2]!Table79[Perfundimi]</calculatedColumnFormula>
    </tableColumn>
    <tableColumn id="4" xr3:uid="{322664DD-2CFE-4FAE-8233-1952BC063C52}" name="Location" dataDxfId="275">
      <calculatedColumnFormula>[2]!Table79[Vendndoshja]</calculatedColumnFormula>
    </tableColumn>
    <tableColumn id="5" xr3:uid="{A4E4CD01-95F2-4191-BEFD-9347B738EFB1}" name="NTC impact" dataDxfId="274">
      <calculatedColumnFormula>[2]!Table79[Impakti ne kapacitetin kufitar]</calculatedColumnFormula>
    </tableColumn>
    <tableColumn id="6" xr3:uid="{FAF0AAB0-AA5C-4E25-8713-5EC67BAECB41}" name="Reason" dataDxfId="273">
      <calculatedColumnFormula>[2]!Table79[Arsyeja]</calculatedColumnFormula>
    </tableColumn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FA966C2-E2D2-4696-8049-003A0AF78831}" name="Table93667" displayName="Table93667" ref="B134:G135" totalsRowShown="0" headerRowDxfId="272" dataDxfId="271" headerRowBorderDxfId="269" tableBorderDxfId="270" totalsRowBorderDxfId="268">
  <autoFilter ref="B134:G135" xr:uid="{2FA966C2-E2D2-4696-8049-003A0AF78831}"/>
  <tableColumns count="6">
    <tableColumn id="1" xr3:uid="{2BE9F2D9-77DE-4740-A04D-2892E762920B}" name="Element" dataDxfId="267">
      <calculatedColumnFormula>[2]!Table9[Elementi]</calculatedColumnFormula>
    </tableColumn>
    <tableColumn id="2" xr3:uid="{5C77E948-54AD-4900-A197-3D7B65AA1E6B}" name="Location" dataDxfId="266">
      <calculatedColumnFormula>[2]!Table9[Vendndodhja]</calculatedColumnFormula>
    </tableColumn>
    <tableColumn id="3" xr3:uid="{821AD538-FAA6-423B-A3C9-1C889D14B9EE}" name="Installed capacity (MWh)" dataDxfId="265">
      <calculatedColumnFormula>[2]!Table9[Kapaciteti I instaluar(MWh)]</calculatedColumnFormula>
    </tableColumn>
    <tableColumn id="4" xr3:uid="{36E9F172-8693-498D-B76F-7942A2BE838A}" name="Generation Type" dataDxfId="264">
      <calculatedColumnFormula>[2]!Table9[Lloji gjenerimit]</calculatedColumnFormula>
    </tableColumn>
    <tableColumn id="5" xr3:uid="{E56BDA16-F4D0-4895-AD1C-08A0EF2990DA}" name="Reason" dataDxfId="263">
      <calculatedColumnFormula>[2]!Table9[Arsyeja]</calculatedColumnFormula>
    </tableColumn>
    <tableColumn id="6" xr3:uid="{CA3157DE-82F4-4BFF-A79E-6CEE942D48F4}" name="Period" dataDxfId="262">
      <calculatedColumnFormula>[2]!Table9[Periudha]</calculatedColumnFormula>
    </tableColumn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CF12C13-CF46-4266-8B9C-1993B112968C}" name="Table9113768" displayName="Table9113768" ref="B139:G140" totalsRowShown="0" headerRowDxfId="261" dataDxfId="260" headerRowBorderDxfId="258" tableBorderDxfId="259" totalsRowBorderDxfId="257">
  <autoFilter ref="B139:G140" xr:uid="{ACF12C13-CF46-4266-8B9C-1993B112968C}"/>
  <tableColumns count="6">
    <tableColumn id="1" xr3:uid="{9139402C-58F4-4BB1-9DFF-89CFC9FAEE01}" name="Elementi" dataDxfId="256">
      <calculatedColumnFormula>[2]!Table911[Elementi]</calculatedColumnFormula>
    </tableColumn>
    <tableColumn id="2" xr3:uid="{4465A806-0E41-40C3-90F1-C41927035A07}" name="Vendndodhja" dataDxfId="255">
      <calculatedColumnFormula>[2]!Table911[Vendndodhja]</calculatedColumnFormula>
    </tableColumn>
    <tableColumn id="3" xr3:uid="{7B1D15D1-7701-4663-A539-94420AFBEB60}" name="Kapaciteti I instaluar(MWh)" dataDxfId="254">
      <calculatedColumnFormula>[2]!Table911[Kapaciteti I instaluar(MWh)]</calculatedColumnFormula>
    </tableColumn>
    <tableColumn id="4" xr3:uid="{AC1D97AE-4823-4E20-A456-BCC5786263F3}" name="Lloji gjenerimit" dataDxfId="253">
      <calculatedColumnFormula>[2]!Table911[Lloji gjenerimit]</calculatedColumnFormula>
    </tableColumn>
    <tableColumn id="5" xr3:uid="{2EDF5423-77DD-45DA-86ED-DE9D91251F2A}" name="Arsyeja" dataDxfId="252">
      <calculatedColumnFormula>[2]!Table911[Arsyeja]</calculatedColumnFormula>
    </tableColumn>
    <tableColumn id="6" xr3:uid="{B3470073-487C-427F-B4D2-B21A835939B1}" name="Periudha" dataDxfId="251">
      <calculatedColumnFormula>[2]!Table911[Periudha]</calculatedColumnFormula>
    </tableColumn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C4C4A02-873E-4A6B-9356-9D819632C241}" name="Table911123869" displayName="Table911123869" ref="B144:G148" totalsRowShown="0" headerRowDxfId="250" dataDxfId="249" headerRowBorderDxfId="247" tableBorderDxfId="248" totalsRowBorderDxfId="246">
  <autoFilter ref="B144:G148" xr:uid="{AC4C4A02-873E-4A6B-9356-9D819632C241}"/>
  <tableColumns count="6">
    <tableColumn id="1" xr3:uid="{606BCA6D-311D-4025-A5BC-5CDC18B8C718}" name="Element" dataDxfId="245"/>
    <tableColumn id="2" xr3:uid="{8D2B233E-D667-4770-A4BA-6700BF621368}" name="Location" dataDxfId="244"/>
    <tableColumn id="3" xr3:uid="{8E9BF559-ACBA-43C2-A402-12A6E74529FD}" name="Installed capacity (MWh)" dataDxfId="243"/>
    <tableColumn id="4" xr3:uid="{B6609846-5863-4D2D-AABC-930A45483D76}" name="Generation Type" dataDxfId="242"/>
    <tableColumn id="5" xr3:uid="{20EF02BC-294E-4EDE-BE58-ECD0C8A9CADE}" name="Reason" dataDxfId="241"/>
    <tableColumn id="6" xr3:uid="{ACFC1765-DFB1-4876-822F-BE5E0DA2DC2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2C98BA5-2C95-49AB-8B88-422672BE9B5D}" name="Table91112133970" displayName="Table91112133970" ref="B152:G153" totalsRowShown="0" headerRowDxfId="239" dataDxfId="238" headerRowBorderDxfId="236" tableBorderDxfId="237" totalsRowBorderDxfId="235">
  <autoFilter ref="B152:G153" xr:uid="{C2C98BA5-2C95-49AB-8B88-422672BE9B5D}"/>
  <tableColumns count="6">
    <tableColumn id="1" xr3:uid="{972B05B1-9DF9-4DE9-B2B5-79C9E4F1E518}" name="Element" dataDxfId="234">
      <calculatedColumnFormula>[2]!Table9111213[Elementi]</calculatedColumnFormula>
    </tableColumn>
    <tableColumn id="2" xr3:uid="{BB50D3E8-4BC8-4877-8855-9D374C7E2283}" name="Location" dataDxfId="233">
      <calculatedColumnFormula>[2]!Table9111213[Vendndodhja]</calculatedColumnFormula>
    </tableColumn>
    <tableColumn id="3" xr3:uid="{35A461A6-61B7-4176-8C5B-6E39B0022078}" name="Installed capacity (MWh)" dataDxfId="232">
      <calculatedColumnFormula>[2]!Table9111213[Kapaciteti I instaluar(MWh)]</calculatedColumnFormula>
    </tableColumn>
    <tableColumn id="4" xr3:uid="{AC72E718-9907-4CE1-928E-E7DB5B73CBA4}" name="Generation Type" dataDxfId="231">
      <calculatedColumnFormula>[2]!Table9111213[Lloji gjenerimit]</calculatedColumnFormula>
    </tableColumn>
    <tableColumn id="5" xr3:uid="{8D4A26B0-B83C-4661-9F9E-82E0DA56C36B}" name="Reason" dataDxfId="230">
      <calculatedColumnFormula>[2]!Table9111213[Arsyeja]</calculatedColumnFormula>
    </tableColumn>
    <tableColumn id="6" xr3:uid="{A8E96BBE-28C4-49CA-B721-D3A35BF19653}" name="Period" dataDxfId="229">
      <calculatedColumnFormula>[2]!Table9111213[Periudha]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DDC1D31-3D04-46C9-91BF-3D83F3B7315D}" name="Table141731" displayName="Table141731" ref="C310:E316" totalsRowShown="0" headerRowDxfId="592" dataDxfId="591" headerRowBorderDxfId="589" tableBorderDxfId="590" totalsRowBorderDxfId="588">
  <autoFilter ref="C310:E316" xr:uid="{FDDC1D31-3D04-46C9-91BF-3D83F3B7315D}"/>
  <tableColumns count="3">
    <tableColumn id="1" xr3:uid="{66CEB035-571A-441F-85AE-7322CCA07697}" name="Zona 1" dataDxfId="587"/>
    <tableColumn id="2" xr3:uid="{A9B2404D-3047-4A59-8E1B-3512016BA3F5}" name="Zona 2" dataDxfId="586"/>
    <tableColumn id="3" xr3:uid="{5D7D14A7-A5B1-45B0-BE32-A197656A49DA}" name="NTC(MW)" dataDxfId="585">
      <calculatedColumnFormula>E301</calculatedColumnFormula>
    </tableColumn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F2D74FC-808E-4B26-AFB2-A4E45CE2DD4C}" name="Table134071" displayName="Table134071" ref="C157:E163" totalsRowShown="0" headerRowDxfId="228" dataDxfId="227" headerRowBorderDxfId="225" tableBorderDxfId="226" totalsRowBorderDxfId="224">
  <autoFilter ref="C157:E163" xr:uid="{5F2D74FC-808E-4B26-AFB2-A4E45CE2DD4C}"/>
  <tableColumns count="3">
    <tableColumn id="1" xr3:uid="{DE118561-3B21-482F-BB64-AF8A4255FB6C}" name="Area 1" dataDxfId="223"/>
    <tableColumn id="2" xr3:uid="{E4220D13-AFCD-44B9-AE63-177AEF4658BD}" name="Area 2" dataDxfId="222"/>
    <tableColumn id="3" xr3:uid="{F0050970-315C-4C84-A43B-49B46E0E311A}" name="NTC(MW) " dataDxfId="221">
      <calculatedColumnFormula>'[2]Publikime AL'!E261</calculatedColumnFormula>
    </tableColumn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D8A4A1E-426B-4676-A7E8-82067F9D37D4}" name="Table144172" displayName="Table144172" ref="C167:E173" totalsRowShown="0" headerRowDxfId="220" dataDxfId="219" headerRowBorderDxfId="217" tableBorderDxfId="218" totalsRowBorderDxfId="216">
  <autoFilter ref="C167:E173" xr:uid="{BD8A4A1E-426B-4676-A7E8-82067F9D37D4}"/>
  <tableColumns count="3">
    <tableColumn id="1" xr3:uid="{066665FA-208F-4719-87DF-145EF406EDAF}" name="Area 1" dataDxfId="215"/>
    <tableColumn id="2" xr3:uid="{3045C159-A94A-4A5A-90A4-C02A8ED24B7E}" name="Area 2" dataDxfId="214"/>
    <tableColumn id="3" xr3:uid="{53B9067F-B725-4EAC-86B4-6AC2522CE5AD}" name="NTC(MW)" dataDxfId="213">
      <calculatedColumnFormula>'[2]Publikime AL'!E271</calculatedColumnFormula>
    </tableColumn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06C7211-B7F7-44C2-9ADF-34B81BE42B84}" name="Table13164273" displayName="Table13164273" ref="C187:E193" totalsRowShown="0" headerRowDxfId="212" dataDxfId="211" headerRowBorderDxfId="209" tableBorderDxfId="210" totalsRowBorderDxfId="208">
  <autoFilter ref="C187:E193" xr:uid="{606C7211-B7F7-44C2-9ADF-34B81BE42B84}"/>
  <tableColumns count="3">
    <tableColumn id="1" xr3:uid="{3AD89FDF-587A-48D5-88CC-B0C0DBB21267}" name="Area 1" dataDxfId="207"/>
    <tableColumn id="2" xr3:uid="{D74C22C0-D0E9-4216-8D27-3B7DB03C6CC3}" name="Area 2" dataDxfId="206"/>
    <tableColumn id="3" xr3:uid="{BBA26488-2239-431C-ADB2-299A7CE72998}" name="NTC(MW) " dataDxfId="205">
      <calculatedColumnFormula>'[2]Publikime AL'!E291</calculatedColumnFormula>
    </tableColumn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6293F36-573E-4A64-981B-8604DA48B3D0}" name="Table14174374" displayName="Table14174374" ref="C197:E203" totalsRowShown="0" headerRowDxfId="204" dataDxfId="203" headerRowBorderDxfId="201" tableBorderDxfId="202" totalsRowBorderDxfId="200">
  <autoFilter ref="C197:E203" xr:uid="{36293F36-573E-4A64-981B-8604DA48B3D0}"/>
  <tableColumns count="3">
    <tableColumn id="1" xr3:uid="{134DB783-FCDD-4747-9A52-BDD940AFF741}" name="Area 1" dataDxfId="199"/>
    <tableColumn id="2" xr3:uid="{F9620E8A-DD1C-43F8-8119-31932288E22A}" name="Area 2" dataDxfId="198"/>
    <tableColumn id="3" xr3:uid="{A63BA42B-8738-479D-ACF6-64FBB8B1A56C}" name="NTC(MW)" dataDxfId="197">
      <calculatedColumnFormula>'[2]Publikime AL'!E301</calculatedColumnFormula>
    </tableColumn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B266B37-6AC6-4CBA-B61F-457655C16C39}" name="Table1417184475" displayName="Table1417184475" ref="C218:E224" totalsRowShown="0" headerRowDxfId="196" dataDxfId="195" headerRowBorderDxfId="193" tableBorderDxfId="194" totalsRowBorderDxfId="192">
  <autoFilter ref="C218:E224" xr:uid="{1B266B37-6AC6-4CBA-B61F-457655C16C39}"/>
  <tableColumns count="3">
    <tableColumn id="1" xr3:uid="{FAC19472-19C6-41FD-BD79-1EE6F4B04563}" name="Area 1" dataDxfId="191"/>
    <tableColumn id="2" xr3:uid="{98BC528E-5729-425D-A5BA-774DA13F0A4A}" name="Area 2" dataDxfId="190"/>
    <tableColumn id="3" xr3:uid="{1DB937FD-AF9A-4B20-AF95-E80C62A898F8}" name="NTC(MW)" dataDxfId="189">
      <calculatedColumnFormula>'[2]Publikime AL'!E332</calculatedColumnFormula>
    </tableColumn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45BECA4-B266-47CA-9C00-9F3C7E671C41}" name="Table141718194676" displayName="Table141718194676" ref="C228:E234" totalsRowShown="0" headerRowDxfId="188" dataDxfId="187" headerRowBorderDxfId="185" tableBorderDxfId="186" totalsRowBorderDxfId="184">
  <autoFilter ref="C228:E234" xr:uid="{545BECA4-B266-47CA-9C00-9F3C7E671C41}"/>
  <tableColumns count="3">
    <tableColumn id="1" xr3:uid="{19826BA1-9C9E-4319-92BE-CC2DBF85EA45}" name="Area 1" dataDxfId="183"/>
    <tableColumn id="2" xr3:uid="{9ADB7E50-2ABA-4BF0-AB87-2B6AE570A616}" name="Area 2" dataDxfId="182"/>
    <tableColumn id="3" xr3:uid="{4D376741-F2DA-405D-988C-95DA083A8406}" name="NTC(MW)" dataDxfId="181">
      <calculatedColumnFormula>'[2]Publikime AL'!E332</calculatedColumnFormula>
    </tableColumn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6C4AE87-2EC4-4EE4-AB2E-C6381FBAD0FE}" name="Table14171819204777" displayName="Table14171819204777" ref="C242:E248" totalsRowShown="0" headerRowDxfId="180" dataDxfId="179" headerRowBorderDxfId="177" tableBorderDxfId="178" totalsRowBorderDxfId="176">
  <autoFilter ref="C242:E248" xr:uid="{66C4AE87-2EC4-4EE4-AB2E-C6381FBAD0FE}"/>
  <tableColumns count="3">
    <tableColumn id="1" xr3:uid="{A01F224F-1315-4AE5-A041-4F1B6FD91D84}" name="Area 1" dataDxfId="175"/>
    <tableColumn id="2" xr3:uid="{382380A3-C8FD-471B-863F-8FCF635F05E2}" name="Area 2" dataDxfId="174"/>
    <tableColumn id="3" xr3:uid="{DD5DF2E0-6DE4-4118-A9E0-9FCB4CD90876}" name="NTC(MW)" dataDxfId="173">
      <calculatedColumnFormula>'[3]Publikime AL'!E343</calculatedColumnFormula>
    </tableColumn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CEA5C7B-EA20-42F7-872B-526A323760C6}" name="Table204878" displayName="Table204878" ref="C299:G344" totalsRowShown="0" headerRowDxfId="172" dataDxfId="171" headerRowBorderDxfId="169" tableBorderDxfId="170" totalsRowBorderDxfId="168">
  <autoFilter ref="C299:G344" xr:uid="{0CEA5C7B-EA20-42F7-872B-526A323760C6}"/>
  <tableColumns count="5">
    <tableColumn id="1" xr3:uid="{81F2638A-6079-4D6E-A66C-15161435B642}" name="Power Plant" dataDxfId="167"/>
    <tableColumn id="2" xr3:uid="{118EF8CE-AA1D-4DAD-9732-83383E506C8C}" name="Installed Capacity" dataDxfId="166"/>
    <tableColumn id="3" xr3:uid="{5BF69354-D532-4588-8606-15230891D46D}" name="Voltage" dataDxfId="165"/>
    <tableColumn id="5" xr3:uid="{3B42F8E1-0471-4272-A869-EB178D633AA1}" name="Generation type" dataDxfId="164"/>
    <tableColumn id="4" xr3:uid="{D2836BC5-748E-452C-8A54-1F5123CA7D4D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4834A28-2EC6-416B-8C5A-B819F38B0D26}" name="Table214979" displayName="Table214979" ref="D349:E373" totalsRowShown="0" headerRowDxfId="162" dataDxfId="161" headerRowBorderDxfId="159" tableBorderDxfId="160" totalsRowBorderDxfId="158">
  <autoFilter ref="D349:E373" xr:uid="{84834A28-2EC6-416B-8C5A-B819F38B0D26}"/>
  <tableColumns count="2">
    <tableColumn id="1" xr3:uid="{763AB0B2-3C05-45DC-8313-6EC659E9709F}" name="Hour" dataDxfId="157"/>
    <tableColumn id="2" xr3:uid="{F13AD761-78CD-44B5-93BF-DBEB8BC68FCC}" name="Schedule MW" dataDxfId="156">
      <calculatedColumnFormula>'[2]D-1'!E10</calculatedColumnFormula>
    </tableColumn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87BD5AF-C39A-44E2-9F5F-46FD48C125CA}" name="Table20245280" displayName="Table20245280" ref="B377:G385" totalsRowShown="0" headerRowDxfId="155" dataDxfId="154" headerRowBorderDxfId="152" tableBorderDxfId="153" totalsRowBorderDxfId="151">
  <autoFilter ref="B377:G385" xr:uid="{887BD5AF-C39A-44E2-9F5F-46FD48C125CA}"/>
  <tableColumns count="6">
    <tableColumn id="1" xr3:uid="{BCF45433-C50C-4498-B2B3-25B902AE2652}" name="Power Plant" dataDxfId="150"/>
    <tableColumn id="6" xr3:uid="{E6E98F2A-02BA-4F81-B269-87C128EFDBF8}" name="Unit" dataDxfId="149"/>
    <tableColumn id="2" xr3:uid="{6AE6881C-ED1A-4277-9188-1B072F88A3D0}" name="Installed capacity" dataDxfId="148"/>
    <tableColumn id="3" xr3:uid="{50710A19-39D0-4E28-84E6-4DEDF09D8035}" name="Voltage" dataDxfId="147"/>
    <tableColumn id="4" xr3:uid="{883CF5DA-410F-49E5-B429-095EB0C602EF}" name="Location" dataDxfId="146"/>
    <tableColumn id="5" xr3:uid="{4750E75B-1522-4F51-8343-ABD8602BDA7F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BA6B8CE-CFA2-4DD3-A22F-125650B8AA5F}" name="Table1426" displayName="Table1426" ref="C280:E286" totalsRowShown="0" headerRowDxfId="584" dataDxfId="583" headerRowBorderDxfId="581" tableBorderDxfId="582" totalsRowBorderDxfId="580">
  <autoFilter ref="C280:E286" xr:uid="{3BA6B8CE-CFA2-4DD3-A22F-125650B8AA5F}"/>
  <tableColumns count="3">
    <tableColumn id="1" xr3:uid="{A747525E-84A4-4ECB-AAD7-8A6F8C2AD6EE}" name="Zona 1" dataDxfId="579"/>
    <tableColumn id="2" xr3:uid="{88BB324B-7F0C-47A6-8423-D758D69B86EA}" name="Zona 2" dataDxfId="578"/>
    <tableColumn id="3" xr3:uid="{291CBE19-0A8F-4674-8ACE-06AB1C850313}" name="NTC(MW)" dataDxfId="577">
      <calculatedColumnFormula>E271</calculatedColumnFormula>
    </tableColumn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2DE1FD6-755A-4310-A220-6CAAE4A3642C}" name="Table245481" displayName="Table245481" ref="C284:E289" totalsRowShown="0" headerRowDxfId="144" dataDxfId="143" headerRowBorderDxfId="141" tableBorderDxfId="142" totalsRowBorderDxfId="140">
  <autoFilter ref="C284:E289" xr:uid="{42DE1FD6-755A-4310-A220-6CAAE4A3642C}"/>
  <tableColumns count="3">
    <tableColumn id="1" xr3:uid="{8B26A7D2-4199-46A2-BB63-F5C681B38875}" name="Element" dataDxfId="139"/>
    <tableColumn id="2" xr3:uid="{FB326B07-E916-4024-9318-DB7C52F1D269}" name="Type" dataDxfId="138"/>
    <tableColumn id="3" xr3:uid="{61F39E63-5E67-4D09-94DD-8513432E976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AB42285-2A7D-45D5-AF5D-9E469689E2E5}" name="Table25582" displayName="Table25582" ref="A434:H459" totalsRowShown="0" headerRowDxfId="136" dataDxfId="135" headerRowBorderDxfId="133" tableBorderDxfId="134" totalsRowBorderDxfId="132">
  <autoFilter ref="A434:H459" xr:uid="{AAB42285-2A7D-45D5-AF5D-9E469689E2E5}"/>
  <tableColumns count="8">
    <tableColumn id="1" xr3:uid="{689CA347-1214-414D-8603-02D1DFA6C464}" name="Hour" dataDxfId="131"/>
    <tableColumn id="2" xr3:uid="{6FB2EA80-F398-4A11-A2B1-558FDCDA93F9}" name="aFRR+" dataDxfId="130">
      <calculatedColumnFormula>'[2]W-1'!B16</calculatedColumnFormula>
    </tableColumn>
    <tableColumn id="3" xr3:uid="{DAF823E6-BAA9-4452-A420-DCB9CFE4DF65}" name="aFRR-" dataDxfId="129">
      <calculatedColumnFormula>'[2]W-1'!C16</calculatedColumnFormula>
    </tableColumn>
    <tableColumn id="4" xr3:uid="{43E1D771-A3A8-4268-8EEC-295CA0FD7BB2}" name="mFRR+" dataDxfId="128">
      <calculatedColumnFormula>'[2]W-1'!D16</calculatedColumnFormula>
    </tableColumn>
    <tableColumn id="5" xr3:uid="{41C7293A-81F4-4E78-89F4-B54727841FD1}" name="mFRR-" dataDxfId="127">
      <calculatedColumnFormula>'[2]W-1'!E16</calculatedColumnFormula>
    </tableColumn>
    <tableColumn id="6" xr3:uid="{41211D4C-5721-415A-A3F7-847F1AD22A1F}" name="RR+" dataDxfId="126">
      <calculatedColumnFormula>'[2]W-1'!F16</calculatedColumnFormula>
    </tableColumn>
    <tableColumn id="7" xr3:uid="{9204D739-0F1D-4CA1-A423-CF1475F6066B}" name="RR-" dataDxfId="125">
      <calculatedColumnFormula>'[2]W-1'!G16</calculatedColumnFormula>
    </tableColumn>
    <tableColumn id="8" xr3:uid="{0F2D9411-3FAA-44F7-AD5B-B54C31DD4D3B}" name="Total" dataDxfId="124">
      <calculatedColumnFormula>'[2]W-1'!H16</calculatedColumnFormula>
    </tableColumn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7BE4D56-C203-42F8-A643-A3D6A1CCB031}" name="Table55683" displayName="Table55683" ref="C489:E657" totalsRowShown="0" headerRowDxfId="123" headerRowBorderDxfId="121" tableBorderDxfId="122" totalsRowBorderDxfId="120">
  <autoFilter ref="C489:E657" xr:uid="{67BE4D56-C203-42F8-A643-A3D6A1CCB031}"/>
  <tableColumns count="3">
    <tableColumn id="1" xr3:uid="{062E9337-EE53-4E98-8510-8404A6A12AC4}" name="hour" dataDxfId="119"/>
    <tableColumn id="2" xr3:uid="{367A2C79-C524-40CB-B100-4533BA213C14}" name="Load (MWh)" dataDxfId="118">
      <calculatedColumnFormula>'[2]Publikime AL'!D617</calculatedColumnFormula>
    </tableColumn>
    <tableColumn id="3" xr3:uid="{451A63E6-5F41-41F5-99C3-EE4E1A54B899}" name="Losses (MWh)" dataDxfId="117">
      <calculatedColumnFormula>'[2]Publikime AL'!E617</calculatedColumnFormula>
    </tableColumn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017AA20-F9F7-43D8-974B-7B138A284ECB}" name="Table65784" displayName="Table65784" ref="C661:E673" totalsRowShown="0" headerRowDxfId="116" dataDxfId="115" headerRowBorderDxfId="113" tableBorderDxfId="114" totalsRowBorderDxfId="112">
  <autoFilter ref="C661:E673" xr:uid="{D017AA20-F9F7-43D8-974B-7B138A284ECB}"/>
  <tableColumns count="3">
    <tableColumn id="1" xr3:uid="{3A4E7A77-A1CE-474F-881E-FFE6EED68BB3}" name="Month" dataDxfId="111"/>
    <tableColumn id="2" xr3:uid="{F5DB4AA3-C893-4B98-942C-8F6EAFDF6F3C}" name="Average Load" dataDxfId="110">
      <calculatedColumnFormula>'[2]Publikime AL'!D817</calculatedColumnFormula>
    </tableColumn>
    <tableColumn id="3" xr3:uid="{446C4720-9E48-47F1-A3E8-69623AA49631}" name="Max Load" dataDxfId="109">
      <calculatedColumnFormula>'[2]Publikime AL'!E817</calculatedColumnFormula>
    </tableColumn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4B1BF1B-B806-48B0-AA4F-FDE6BC9F6722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12113AC-7B10-427E-9B68-A75C980175F6}" name="Data" headerRowDxfId="103" dataDxfId="102"/>
    <tableColumn id="2" xr3:uid="{82D12677-2DA2-4467-AAC6-4D5CA3A150F7}" name="10-26-2020" headerRowDxfId="101" dataDxfId="100">
      <calculatedColumnFormula>'[3]Publikime AL'!B849</calculatedColumnFormula>
    </tableColumn>
    <tableColumn id="3" xr3:uid="{4294E29F-C809-4557-A16F-714825C4AE2F}" name="10-27-2020" headerRowDxfId="99" dataDxfId="98">
      <calculatedColumnFormula>'[3]Publikime AL'!C849</calculatedColumnFormula>
    </tableColumn>
    <tableColumn id="4" xr3:uid="{37FCBD98-892A-4CA4-83BA-57C01CD9FF50}" name="10-28-2020" headerRowDxfId="97" dataDxfId="96">
      <calculatedColumnFormula>'[3]Publikime AL'!D849</calculatedColumnFormula>
    </tableColumn>
    <tableColumn id="5" xr3:uid="{0B2CB953-7C04-4187-A75D-09F9931D1F62}" name="10-29-2020" headerRowDxfId="95" dataDxfId="94">
      <calculatedColumnFormula>'[3]Publikime AL'!E849</calculatedColumnFormula>
    </tableColumn>
    <tableColumn id="6" xr3:uid="{83D55719-7837-46B3-8218-438222AF1866}" name="10-30-2020" headerRowDxfId="93" dataDxfId="92">
      <calculatedColumnFormula>'[3]Publikime AL'!F849</calculatedColumnFormula>
    </tableColumn>
    <tableColumn id="7" xr3:uid="{A63F6DA2-B9F3-4F9E-B436-AE7A5A42A990}" name="10-31-2020" headerRowDxfId="91" dataDxfId="90">
      <calculatedColumnFormula>'[3]Publikime AL'!G849</calculatedColumnFormula>
    </tableColumn>
    <tableColumn id="8" xr3:uid="{F95A3A9D-0521-4189-9168-937939295C2B}" name="11-1-2020" headerRowDxfId="89" dataDxfId="88">
      <calculatedColumnFormula>'[3]Publikime AL'!H849</calculatedColumnFormula>
    </tableColumn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A6A2AE4-E2EE-46A8-ADF6-34A3D441CCBF}" name="Table275986" displayName="Table275986" ref="C684:F685" headerRowDxfId="87" headerRowBorderDxfId="85" tableBorderDxfId="86" totalsRowBorderDxfId="84">
  <autoFilter ref="C684:F685" xr:uid="{0A6A2AE4-E2EE-46A8-ADF6-34A3D441CCBF}"/>
  <tableColumns count="4">
    <tableColumn id="1" xr3:uid="{9A6B4822-FBAB-4788-89A0-2E4FCDDC961F}" name="Nr." totalsRowLabel="Total" dataDxfId="82" totalsRowDxfId="83"/>
    <tableColumn id="2" xr3:uid="{436F92E9-70FB-4196-BD91-78464FF58B0A}" name="Substation" dataDxfId="80" totalsRowDxfId="81"/>
    <tableColumn id="3" xr3:uid="{0BE7294D-2577-40FD-8081-306EC3154001}" name="Hour" dataDxfId="78" totalsRowDxfId="79"/>
    <tableColumn id="4" xr3:uid="{BFD44DE3-2B79-43E4-8BA9-32297E555E1C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DCB03C6-FD85-4C08-A919-0BE6D062912A}" name="Table27296087" displayName="Table27296087" ref="C689:F690" headerRowDxfId="75" headerRowBorderDxfId="73" tableBorderDxfId="74" totalsRowBorderDxfId="72">
  <autoFilter ref="C689:F690" xr:uid="{0DCB03C6-FD85-4C08-A919-0BE6D062912A}"/>
  <tableColumns count="4">
    <tableColumn id="1" xr3:uid="{2DDE9F74-1D31-4446-8693-8EE02716B0C3}" name="Nr." totalsRowLabel="Total" dataDxfId="70" totalsRowDxfId="71"/>
    <tableColumn id="2" xr3:uid="{AA2FD68B-B7AE-4E69-BB11-91D3A096CADE}" name="Substation" dataDxfId="68" totalsRowDxfId="69"/>
    <tableColumn id="3" xr3:uid="{8DE02BE1-6649-4CC0-BA20-F56EBA809062}" name="Hour" dataDxfId="66" totalsRowDxfId="67"/>
    <tableColumn id="4" xr3:uid="{95B97166-7340-447A-B4B8-96BE0CFAEA5A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F971114-6673-4466-946E-8D2C64660A41}" name="Table296188" displayName="Table296188" ref="C84:F108" totalsRowShown="0" headerRowDxfId="63" dataDxfId="62" headerRowBorderDxfId="60" tableBorderDxfId="61" totalsRowBorderDxfId="59">
  <autoFilter ref="C84:F108" xr:uid="{AF971114-6673-4466-946E-8D2C64660A41}"/>
  <tableColumns count="4">
    <tableColumn id="1" xr3:uid="{CE8D139C-36DE-476B-9B2E-F3B6F01E66D4}" name="Hour" dataDxfId="58"/>
    <tableColumn id="2" xr3:uid="{2F4D8005-362F-4E7D-9B05-915DD0CD081E}" name="Production" dataDxfId="57">
      <calculatedColumnFormula>'[2]Publikime AL'!D160</calculatedColumnFormula>
    </tableColumn>
    <tableColumn id="3" xr3:uid="{95B04A62-3D79-4369-87EE-3D7E566281CF}" name="Exchange" dataDxfId="56">
      <calculatedColumnFormula>'[2]Publikime AL'!E160</calculatedColumnFormula>
    </tableColumn>
    <tableColumn id="4" xr3:uid="{74D97F43-DB1D-42E0-A3CD-5C640325BEB5}" name="Consumption" dataDxfId="55">
      <calculatedColumnFormula>'[2]Publikime AL'!F160</calculatedColumnFormula>
    </tableColumn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942E527-C9C0-47F5-A09C-4B57DFF52363}" name="Table14417234" displayName="Table14417234" ref="C177:E183" totalsRowShown="0" headerRowDxfId="54" dataDxfId="53" headerRowBorderDxfId="51" tableBorderDxfId="52" totalsRowBorderDxfId="50">
  <autoFilter ref="C177:E183" xr:uid="{6942E527-C9C0-47F5-A09C-4B57DFF52363}"/>
  <tableColumns count="3">
    <tableColumn id="1" xr3:uid="{DEC01D59-3DEB-485B-83C5-80003A03F874}" name="Area 1" dataDxfId="49"/>
    <tableColumn id="2" xr3:uid="{1B7C0DF8-542E-4EC7-ADFF-3F595D918B5B}" name="Area 2" dataDxfId="48"/>
    <tableColumn id="3" xr3:uid="{507BC29E-E295-464F-86AD-C00EB3135C16}" name="NTC(MW)" dataDxfId="47">
      <calculatedColumnFormula>'[2]Publikime AL'!E281</calculatedColumnFormula>
    </tableColumn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32C6C08-2914-462D-91EB-62546A5F0214}" name="Table1417437435" displayName="Table1417437435" ref="C207:E213" totalsRowShown="0" headerRowDxfId="46" dataDxfId="45" headerRowBorderDxfId="43" tableBorderDxfId="44" totalsRowBorderDxfId="42">
  <autoFilter ref="C207:E213" xr:uid="{332C6C08-2914-462D-91EB-62546A5F0214}"/>
  <tableColumns count="3">
    <tableColumn id="1" xr3:uid="{05C1ADF3-CFD5-4F02-B6FC-6736D22F6E22}" name="Area 1" dataDxfId="41"/>
    <tableColumn id="2" xr3:uid="{334D3650-664A-4BE4-904B-AC0B03CFAD02}" name="Area 2" dataDxfId="40"/>
    <tableColumn id="3" xr3:uid="{3F59F731-E062-4519-B65E-4E9CA6407DF3}" name="NTC(MW)" dataDxfId="39">
      <calculatedColumnFormula>'[2]Publikime AL'!E311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1DC7A5-638B-4153-BA47-20717DA6352C}" name="Table29" displayName="Table29" ref="C159:F183" totalsRowShown="0" headerRowDxfId="576" dataDxfId="575" headerRowBorderDxfId="573" tableBorderDxfId="574" totalsRowBorderDxfId="572">
  <autoFilter ref="C159:F183" xr:uid="{871DC7A5-638B-4153-BA47-20717DA6352C}"/>
  <tableColumns count="4">
    <tableColumn id="1" xr3:uid="{FFB961BF-009C-4C19-BEE5-CF4442CF300A}" name="Ora" dataDxfId="571"/>
    <tableColumn id="2" xr3:uid="{429CFD51-A4B1-4767-8E9D-FC0CAB9CA3DD}" name="Prodhimi" dataDxfId="570">
      <calculatedColumnFormula>'[2]D-1'!D66</calculatedColumnFormula>
    </tableColumn>
    <tableColumn id="3" xr3:uid="{02A66EDF-3914-415A-AF6D-66E54D667FC1}" name="Shkembimi" dataDxfId="569">
      <calculatedColumnFormula>'[2]D-1'!E66</calculatedColumnFormula>
    </tableColumn>
    <tableColumn id="4" xr3:uid="{6EA4A94E-9C6B-469C-AD4D-6A0E9880294D}" name="Ngarkesa" dataDxfId="568">
      <calculatedColumnFormula>'[2]D-1'!F66</calculatedColumnFormula>
    </tableColumn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C83677A2-5F82-499B-86A7-721A2E9AE4F4}" name="Table38" displayName="Table38" ref="A392:I416" totalsRowShown="0" headerRowDxfId="38" dataDxfId="37" headerRowBorderDxfId="35" tableBorderDxfId="36" totalsRowBorderDxfId="34">
  <tableColumns count="9">
    <tableColumn id="1" xr3:uid="{7156A4A4-8084-4717-A9B6-8CFE39F93C6B}" name="Hour" dataDxfId="33"/>
    <tableColumn id="2" xr3:uid="{1E9C93C1-03EF-4552-AF0F-30A5A8BA55A3}" name="Fierze 1" dataDxfId="32">
      <calculatedColumnFormula>'[2]Publikime AL'!B521</calculatedColumnFormula>
    </tableColumn>
    <tableColumn id="3" xr3:uid="{96E5D730-24DA-4868-A140-F55150572217}" name="Fierze 2" dataDxfId="31">
      <calculatedColumnFormula>'[2]Publikime AL'!C521</calculatedColumnFormula>
    </tableColumn>
    <tableColumn id="4" xr3:uid="{3508BC15-95D1-4C06-BCB2-AB1F3A603A4B}" name="Fierze 3" dataDxfId="30">
      <calculatedColumnFormula>'[2]Publikime AL'!D521</calculatedColumnFormula>
    </tableColumn>
    <tableColumn id="5" xr3:uid="{5639CB5C-A7A0-41E8-91B8-F0E9BE5E9A96}" name="Fierze 4" dataDxfId="29">
      <calculatedColumnFormula>'[2]Publikime AL'!E521</calculatedColumnFormula>
    </tableColumn>
    <tableColumn id="6" xr3:uid="{B9E23F7D-9CE3-4829-980F-7DBC17A3820F}" name="Koman 1" dataDxfId="28">
      <calculatedColumnFormula>'[2]Publikime AL'!F521</calculatedColumnFormula>
    </tableColumn>
    <tableColumn id="7" xr3:uid="{666827F9-C972-45D4-9FF0-F357B814728B}" name="Koman 2" dataDxfId="27">
      <calculatedColumnFormula>'[2]Publikime AL'!G521</calculatedColumnFormula>
    </tableColumn>
    <tableColumn id="8" xr3:uid="{E44709DB-F409-484F-935F-B3297894C7D0}" name="Koman 3" dataDxfId="26">
      <calculatedColumnFormula>'[2]Publikime AL'!H521</calculatedColumnFormula>
    </tableColumn>
    <tableColumn id="9" xr3:uid="{326F95A4-C6A9-401E-B9F2-03F900A5C2C0}" name="Koman 4" dataDxfId="25">
      <calculatedColumnFormula>'[2]Publikime AL'!I521</calculatedColumnFormula>
    </tableColumn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8E3DCC4-FFB1-4D80-AF05-BC12CEC3F595}" name="Table40" displayName="Table40" ref="A254:G278" totalsRowShown="0" headerRowDxfId="24" headerRowBorderDxfId="22" tableBorderDxfId="23" totalsRowBorderDxfId="21">
  <tableColumns count="7">
    <tableColumn id="1" xr3:uid="{DB138157-EE62-423B-92F3-7F77B116840D}" name="Hour" dataDxfId="20"/>
    <tableColumn id="2" xr3:uid="{750E7506-DEEA-4A82-AFA3-68B9EA85FAB7}" name=" Bistrice-Myrtos" dataDxfId="19">
      <calculatedColumnFormula>'[2]Publikime AL'!B358</calculatedColumnFormula>
    </tableColumn>
    <tableColumn id="3" xr3:uid="{1A4EC5D2-A123-4520-91B9-14B1A3AE7C67}" name=" FIERZE-PRIZREN" dataDxfId="18">
      <calculatedColumnFormula>'[2]Publikime AL'!C358</calculatedColumnFormula>
    </tableColumn>
    <tableColumn id="4" xr3:uid="{E4DB3014-9FBA-42E2-B2F0-A3A1CEBCACB4}" name="KOPLIK-PODGORICA" dataDxfId="17">
      <calculatedColumnFormula>'[2]Publikime AL'!D358</calculatedColumnFormula>
    </tableColumn>
    <tableColumn id="5" xr3:uid="{784B73C1-4252-4D26-8D46-7A7E045C7AD6}" name="KOMAN-KOSOVA" dataDxfId="16">
      <calculatedColumnFormula>'[2]Publikime AL'!E358</calculatedColumnFormula>
    </tableColumn>
    <tableColumn id="6" xr3:uid="{CF7B58AD-3D52-4C4C-8F37-35388E6EC9D5}" name="TIRANA2-PODGORICE" dataDxfId="15">
      <calculatedColumnFormula>'[2]Publikime AL'!F358</calculatedColumnFormula>
    </tableColumn>
    <tableColumn id="7" xr3:uid="{3B47D98B-D3DC-402D-AACC-4C27FA781DE2}" name="ZEMBLAK-KARDIA" dataDxfId="14">
      <calculatedColumnFormula>'[2]Publikime AL'!G358</calculatedColumnFormula>
    </tableColumn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55DDC89B-B3AE-48F3-A3CF-B82B0EDF7518}" name="Table4143" displayName="Table4143" ref="A421:I422" totalsRowShown="0" headerRowDxfId="13" dataDxfId="12" headerRowBorderDxfId="10" tableBorderDxfId="11" totalsRowBorderDxfId="9">
  <tableColumns count="9">
    <tableColumn id="1" xr3:uid="{C7812BCF-5567-48B1-BD62-78DF063BDDE7}" name=" " dataDxfId="8"/>
    <tableColumn id="2" xr3:uid="{6B0700A8-40AD-4626-B16C-489A7DD1C836}" name="Fierze 1" dataDxfId="7">
      <calculatedColumnFormula>SUM(B394:B417)</calculatedColumnFormula>
    </tableColumn>
    <tableColumn id="3" xr3:uid="{8FEC1CFB-A1D0-4508-99FA-AB19373EF7F6}" name="Fierze 2" dataDxfId="6">
      <calculatedColumnFormula>SUM(C394:C417)</calculatedColumnFormula>
    </tableColumn>
    <tableColumn id="4" xr3:uid="{E0B77620-2E73-4C7D-8AA0-496BB80586C8}" name="Fierze 3" dataDxfId="5">
      <calculatedColumnFormula>SUM(D394:D417)</calculatedColumnFormula>
    </tableColumn>
    <tableColumn id="5" xr3:uid="{33081132-2C9A-4A1C-A9BE-B02230CCE2B4}" name="Fierze 4" dataDxfId="4">
      <calculatedColumnFormula>SUM(E394:E417)</calculatedColumnFormula>
    </tableColumn>
    <tableColumn id="6" xr3:uid="{5D1F5C9D-80DF-4220-A201-8D88A897E7B7}" name="Koman 1" dataDxfId="3">
      <calculatedColumnFormula>SUM(F394:F417)</calculatedColumnFormula>
    </tableColumn>
    <tableColumn id="7" xr3:uid="{A6CBB3E5-45C7-45B5-BDAC-7DCE6A4A1B97}" name="Koman 2" dataDxfId="2">
      <calculatedColumnFormula>SUM(G394:G417)</calculatedColumnFormula>
    </tableColumn>
    <tableColumn id="8" xr3:uid="{1D12D1EC-6A46-4C7A-A9A2-D12DB0028EF6}" name="Koman 3" dataDxfId="1">
      <calculatedColumnFormula>SUM(H394:H417)</calculatedColumnFormula>
    </tableColumn>
    <tableColumn id="9" xr3:uid="{B5B7C0CB-8ECD-45B7-AD3C-CA4CB4A98990}" name="Koman 4" dataDxfId="0">
      <calculatedColumnFormula>SUM(I394:I417)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2F431FB-8925-478F-BF91-1FC3548E59BB}" name="Table2729" displayName="Table2729" ref="C890:F891" headerRowDxfId="567" headerRowBorderDxfId="565" tableBorderDxfId="566" totalsRowBorderDxfId="564">
  <autoFilter ref="C890:F891" xr:uid="{42F431FB-8925-478F-BF91-1FC3548E59BB}"/>
  <tableColumns count="4">
    <tableColumn id="1" xr3:uid="{285E5AF7-28FD-4F03-AAED-BA5D551CA7E6}" name="Nr." totalsRowLabel="Total" dataDxfId="562" totalsRowDxfId="563"/>
    <tableColumn id="2" xr3:uid="{E1DF0C3D-F001-433B-880D-B2119F304707}" name="Nenstacioni" dataDxfId="560" totalsRowDxfId="561"/>
    <tableColumn id="3" xr3:uid="{E1DF06DE-56BD-422F-ABC7-BF70FB8A8C3E}" name="Ora" dataDxfId="558" totalsRowDxfId="559"/>
    <tableColumn id="4" xr3:uid="{52FC1642-35ED-4DDB-A4B3-AC1DC34BDD54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34C271D-F7AD-4B7C-A1FD-84202C909D5A}" name="Table27" displayName="Table27" ref="C885:F886" headerRowDxfId="555" headerRowBorderDxfId="553" tableBorderDxfId="554" totalsRowBorderDxfId="552">
  <autoFilter ref="C885:F886" xr:uid="{234C271D-F7AD-4B7C-A1FD-84202C909D5A}"/>
  <tableColumns count="4">
    <tableColumn id="1" xr3:uid="{EF87BB15-1A5B-41F8-8D34-0E94621D7139}" name="Nr." totalsRowLabel="Total" dataDxfId="550" totalsRowDxfId="551"/>
    <tableColumn id="2" xr3:uid="{363C493E-CBEE-428C-B0DC-337745B54340}" name="Nenstacioni" dataDxfId="548" totalsRowDxfId="549"/>
    <tableColumn id="3" xr3:uid="{29D072E1-D355-4882-81A5-0ED2E9F1433F}" name="Ora" dataDxfId="546" totalsRowDxfId="547"/>
    <tableColumn id="4" xr3:uid="{E7C2971C-8B8A-4692-9391-BC785BE265F2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11AF9C-4A6D-4C5B-B242-EB7D370E5CBA}" name="Table127" displayName="Table127" ref="A858:H860" headerRowCount="0" totalsRowShown="0" headerRowDxfId="543" dataDxfId="542" headerRowBorderDxfId="540" tableBorderDxfId="541" totalsRowBorderDxfId="539">
  <tableColumns count="8">
    <tableColumn id="1" xr3:uid="{0FE5B94F-27ED-4A2C-BD0E-DDA0CBF5200F}" name="Data" headerRowDxfId="538" dataDxfId="537"/>
    <tableColumn id="2" xr3:uid="{A3D676D8-CCA2-4126-9A2C-8E3D6CFF754C}" name="10-26-2020" headerRowDxfId="536" dataDxfId="535"/>
    <tableColumn id="3" xr3:uid="{DA774237-767C-465B-8E96-22D9FA3EABE0}" name="10-27-2020" headerRowDxfId="534" dataDxfId="533"/>
    <tableColumn id="4" xr3:uid="{AB71DD47-9803-444B-A525-0A1CBF6E567F}" name="10-28-2020" headerRowDxfId="532" dataDxfId="531"/>
    <tableColumn id="5" xr3:uid="{0F115273-B6C4-4DCB-A1AE-8ED804F116E9}" name="10-29-2020" headerRowDxfId="530" dataDxfId="529"/>
    <tableColumn id="6" xr3:uid="{A00F4EF2-A773-4D87-9A6A-62D324773F51}" name="10-30-2020" headerRowDxfId="528" dataDxfId="527"/>
    <tableColumn id="7" xr3:uid="{806194F1-DA1B-42DC-9B99-9051FEB016DA}" name="10-31-2020" headerRowDxfId="526" dataDxfId="525"/>
    <tableColumn id="8" xr3:uid="{E70E0896-0D30-4F1F-BF78-5CEFD21A81C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activeCell="L21" sqref="L2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f>'[2]D-1'!B2:I2</f>
        <v>46013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f>'[2]D-1'!H5</f>
        <v>26523.49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tr">
        <f>[2]!Table123[[#Headers],[22.12.2025]]</f>
        <v>22.12.2025</v>
      </c>
      <c r="C10" s="168" t="str">
        <f>[2]!Table123[[#Headers],[23.12.2025]]</f>
        <v>23.12.2025</v>
      </c>
      <c r="D10" s="182" t="str">
        <f>[2]!Table123[[#Headers],[24.12.2025]]</f>
        <v>24.12.2025</v>
      </c>
      <c r="E10" s="168" t="str">
        <f>[2]!Table123[[#Headers],[25.12.2025]]</f>
        <v>25.12.2025</v>
      </c>
      <c r="F10" s="168" t="str">
        <f>[2]!Table123[[#Headers],[26.12.2025]]</f>
        <v>26.12.2025</v>
      </c>
      <c r="G10" s="168" t="str">
        <f>[2]!Table123[[#Headers],[27.12.2025]]</f>
        <v>27.12.2025</v>
      </c>
      <c r="H10" s="168" t="str">
        <f>[2]!Table123[[#Headers],[28.12.2025]]</f>
        <v>28.12.2025</v>
      </c>
      <c r="I10" s="12"/>
    </row>
    <row r="11" spans="1:9">
      <c r="A11" s="20" t="s">
        <v>11</v>
      </c>
      <c r="B11" s="21">
        <f>'[2]W-1'!B7</f>
        <v>613</v>
      </c>
      <c r="C11" s="21">
        <f>'[2]W-1'!C7</f>
        <v>592</v>
      </c>
      <c r="D11" s="21">
        <f>'[2]W-1'!D7</f>
        <v>617</v>
      </c>
      <c r="E11" s="21">
        <f>'[2]W-1'!E7</f>
        <v>627</v>
      </c>
      <c r="F11" s="21">
        <f>'[2]W-1'!F7</f>
        <v>592</v>
      </c>
      <c r="G11" s="21">
        <f>'[2]W-1'!G7</f>
        <v>625</v>
      </c>
      <c r="H11" s="21">
        <f>'[2]W-1'!H7</f>
        <v>628</v>
      </c>
      <c r="I11" s="12"/>
    </row>
    <row r="12" spans="1:9">
      <c r="A12" s="20" t="s">
        <v>12</v>
      </c>
      <c r="B12" s="21">
        <f>'[2]W-1'!B8</f>
        <v>1420</v>
      </c>
      <c r="C12" s="21">
        <f>'[2]W-1'!C8</f>
        <v>1506</v>
      </c>
      <c r="D12" s="21">
        <f>'[2]W-1'!D8</f>
        <v>1516</v>
      </c>
      <c r="E12" s="21">
        <f>'[2]W-1'!E8</f>
        <v>1499</v>
      </c>
      <c r="F12" s="21">
        <f>'[2]W-1'!F8</f>
        <v>1496</v>
      </c>
      <c r="G12" s="21">
        <f>'[2]W-1'!G8</f>
        <v>1454</v>
      </c>
      <c r="H12" s="21">
        <f>'[2]W-1'!H8</f>
        <v>1540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f>D40+1</f>
        <v>2</v>
      </c>
      <c r="F40" s="19">
        <f>E40+1</f>
        <v>3</v>
      </c>
      <c r="G40" s="19">
        <f>F40+1</f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f t="shared" ref="C77:C89" si="0">C76+1</f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f t="shared" si="0"/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f t="shared" si="0"/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f t="shared" si="0"/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f t="shared" si="0"/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f t="shared" si="0"/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f t="shared" si="0"/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f t="shared" si="0"/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f t="shared" si="0"/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f t="shared" si="0"/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f t="shared" si="0"/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f t="shared" si="0"/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f t="shared" si="0"/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f t="shared" ref="C91:C123" si="1">C90+1</f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f t="shared" si="1"/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f t="shared" si="1"/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f t="shared" si="1"/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f t="shared" si="1"/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f t="shared" si="1"/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f t="shared" si="1"/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f t="shared" si="1"/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f t="shared" si="1"/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f t="shared" si="1"/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f t="shared" si="1"/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f t="shared" si="1"/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f t="shared" si="1"/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f t="shared" si="1"/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f t="shared" si="1"/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f t="shared" si="1"/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f t="shared" si="1"/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f t="shared" si="1"/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f t="shared" si="1"/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f t="shared" si="1"/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f t="shared" si="1"/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f t="shared" si="1"/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f t="shared" si="1"/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f t="shared" si="1"/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f t="shared" si="1"/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f t="shared" si="1"/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f t="shared" si="1"/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f t="shared" si="1"/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f t="shared" si="1"/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f t="shared" si="1"/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f t="shared" si="1"/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f t="shared" si="1"/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f t="shared" si="1"/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f>'[2]D-1'!C64:F64</f>
        <v>46011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f>'[2]D-1'!D66</f>
        <v>836.22273684999971</v>
      </c>
      <c r="E160" s="44">
        <f>'[2]D-1'!E66</f>
        <v>76.334079510000009</v>
      </c>
      <c r="F160" s="44">
        <f>'[2]D-1'!F66</f>
        <v>759.88865733999967</v>
      </c>
      <c r="G160" s="37"/>
      <c r="I160" s="12"/>
    </row>
    <row r="161" spans="1:9">
      <c r="A161" s="10"/>
      <c r="B161" s="37"/>
      <c r="C161" s="43">
        <v>2</v>
      </c>
      <c r="D161" s="44">
        <f>'[2]D-1'!D67</f>
        <v>764.32636312999989</v>
      </c>
      <c r="E161" s="44">
        <f>'[2]D-1'!E67</f>
        <v>91.760042840000011</v>
      </c>
      <c r="F161" s="44">
        <f>'[2]D-1'!F67</f>
        <v>672.56632028999991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f>'[2]D-1'!D68</f>
        <v>731.70379180999976</v>
      </c>
      <c r="E162" s="44">
        <f>'[2]D-1'!E68</f>
        <v>100.48161293</v>
      </c>
      <c r="F162" s="44">
        <f>'[2]D-1'!F68</f>
        <v>631.22217887999977</v>
      </c>
      <c r="G162" s="37"/>
      <c r="I162" s="12"/>
    </row>
    <row r="163" spans="1:9">
      <c r="A163" s="10"/>
      <c r="B163" s="37"/>
      <c r="C163" s="43">
        <v>4</v>
      </c>
      <c r="D163" s="44">
        <f>'[2]D-1'!D69</f>
        <v>746.26953834000017</v>
      </c>
      <c r="E163" s="44">
        <f>'[2]D-1'!E69</f>
        <v>131.71850654999997</v>
      </c>
      <c r="F163" s="44">
        <f>'[2]D-1'!F69</f>
        <v>614.55103179000025</v>
      </c>
      <c r="G163" s="37"/>
      <c r="I163" s="12"/>
    </row>
    <row r="164" spans="1:9">
      <c r="A164" s="10"/>
      <c r="B164" s="37"/>
      <c r="C164" s="43">
        <v>5</v>
      </c>
      <c r="D164" s="44">
        <f>'[2]D-1'!D70</f>
        <v>744.10239816999979</v>
      </c>
      <c r="E164" s="44">
        <f>'[2]D-1'!E70</f>
        <v>121.15389298999997</v>
      </c>
      <c r="F164" s="44">
        <f>'[2]D-1'!F70</f>
        <v>622.94850517999976</v>
      </c>
      <c r="G164" s="37"/>
      <c r="I164" s="12"/>
    </row>
    <row r="165" spans="1:9">
      <c r="A165" s="10"/>
      <c r="B165" s="37"/>
      <c r="C165" s="43">
        <v>6</v>
      </c>
      <c r="D165" s="44">
        <f>'[2]D-1'!D71</f>
        <v>787.04489564000028</v>
      </c>
      <c r="E165" s="44">
        <f>'[2]D-1'!E71</f>
        <v>99.254725189999959</v>
      </c>
      <c r="F165" s="44">
        <f>'[2]D-1'!F71</f>
        <v>687.79017045000035</v>
      </c>
      <c r="G165" s="37"/>
      <c r="I165" s="12"/>
    </row>
    <row r="166" spans="1:9">
      <c r="A166" s="10"/>
      <c r="B166" s="37"/>
      <c r="C166" s="43">
        <v>7</v>
      </c>
      <c r="D166" s="44">
        <f>'[2]D-1'!D72</f>
        <v>1030.4558832499997</v>
      </c>
      <c r="E166" s="44">
        <f>'[2]D-1'!E72</f>
        <v>186.40340755000003</v>
      </c>
      <c r="F166" s="44">
        <f>'[2]D-1'!F72</f>
        <v>844.05247569999972</v>
      </c>
      <c r="G166" s="37"/>
      <c r="I166" s="12"/>
    </row>
    <row r="167" spans="1:9">
      <c r="A167" s="10"/>
      <c r="B167" s="37"/>
      <c r="C167" s="43">
        <v>8</v>
      </c>
      <c r="D167" s="44">
        <f>'[2]D-1'!D73</f>
        <v>1320.0916838499998</v>
      </c>
      <c r="E167" s="44">
        <f>'[2]D-1'!E73</f>
        <v>256.04876437000007</v>
      </c>
      <c r="F167" s="44">
        <f>'[2]D-1'!F73</f>
        <v>1064.0429194799997</v>
      </c>
      <c r="G167" s="37"/>
      <c r="I167" s="12"/>
    </row>
    <row r="168" spans="1:9">
      <c r="A168" s="10"/>
      <c r="B168" s="37"/>
      <c r="C168" s="43">
        <v>9</v>
      </c>
      <c r="D168" s="44">
        <f>'[2]D-1'!D74</f>
        <v>1467.0367247800004</v>
      </c>
      <c r="E168" s="44">
        <f>'[2]D-1'!E74</f>
        <v>240.57163100000002</v>
      </c>
      <c r="F168" s="44">
        <f>'[2]D-1'!F74</f>
        <v>1226.4650937800004</v>
      </c>
      <c r="G168" s="37"/>
      <c r="I168" s="12"/>
    </row>
    <row r="169" spans="1:9">
      <c r="A169" s="10"/>
      <c r="B169" s="37"/>
      <c r="C169" s="43">
        <v>10</v>
      </c>
      <c r="D169" s="44">
        <f>'[2]D-1'!D75</f>
        <v>1475.8684130500001</v>
      </c>
      <c r="E169" s="44">
        <f>'[2]D-1'!E75</f>
        <v>243.81284006999999</v>
      </c>
      <c r="F169" s="44">
        <f>'[2]D-1'!F75</f>
        <v>1232.0555729800001</v>
      </c>
      <c r="G169" s="37"/>
      <c r="I169" s="12"/>
    </row>
    <row r="170" spans="1:9">
      <c r="A170" s="10"/>
      <c r="B170" s="37"/>
      <c r="C170" s="43">
        <v>11</v>
      </c>
      <c r="D170" s="44">
        <f>'[2]D-1'!D76</f>
        <v>1603.3871298600002</v>
      </c>
      <c r="E170" s="44">
        <f>'[2]D-1'!E76</f>
        <v>436.32606420000002</v>
      </c>
      <c r="F170" s="44">
        <f>'[2]D-1'!F76</f>
        <v>1167.0610656600002</v>
      </c>
      <c r="G170" s="37"/>
      <c r="I170" s="12"/>
    </row>
    <row r="171" spans="1:9">
      <c r="A171" s="10"/>
      <c r="B171" s="37"/>
      <c r="C171" s="43">
        <v>12</v>
      </c>
      <c r="D171" s="44">
        <f>'[2]D-1'!D77</f>
        <v>1558.1047090400002</v>
      </c>
      <c r="E171" s="44">
        <f>'[2]D-1'!E77</f>
        <v>431.16552349000006</v>
      </c>
      <c r="F171" s="44">
        <f>'[2]D-1'!F77</f>
        <v>1126.9391855500003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f>'[2]D-1'!D78</f>
        <v>1547.3983316999997</v>
      </c>
      <c r="E172" s="44">
        <f>'[2]D-1'!E78</f>
        <v>428.85859031999985</v>
      </c>
      <c r="F172" s="44">
        <f>'[2]D-1'!F78</f>
        <v>1118.5397413799999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f>'[2]D-1'!D79</f>
        <v>1552.1232126700004</v>
      </c>
      <c r="E173" s="44">
        <f>'[2]D-1'!E79</f>
        <v>406.63599107000005</v>
      </c>
      <c r="F173" s="44">
        <f>'[2]D-1'!F79</f>
        <v>1145.4872216000003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f>'[2]D-1'!D80</f>
        <v>1553.8168931799996</v>
      </c>
      <c r="E174" s="44">
        <f>'[2]D-1'!E80</f>
        <v>367.91929438000011</v>
      </c>
      <c r="F174" s="44">
        <f>'[2]D-1'!F80</f>
        <v>1185.8975987999995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f>'[2]D-1'!D81</f>
        <v>1562.6317279300006</v>
      </c>
      <c r="E175" s="44">
        <f>'[2]D-1'!E81</f>
        <v>315.66338361999999</v>
      </c>
      <c r="F175" s="44">
        <f>'[2]D-1'!F81</f>
        <v>1246.9683443100007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f>'[2]D-1'!D82</f>
        <v>1645.4099486</v>
      </c>
      <c r="E176" s="44">
        <f>'[2]D-1'!E82</f>
        <v>250.42580657999997</v>
      </c>
      <c r="F176" s="44">
        <f>'[2]D-1'!F82</f>
        <v>1394.98414202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f>'[2]D-1'!D83</f>
        <v>1730.2049682299989</v>
      </c>
      <c r="E177" s="44">
        <f>'[2]D-1'!E83</f>
        <v>227.82185009999998</v>
      </c>
      <c r="F177" s="44">
        <f>'[2]D-1'!F83</f>
        <v>1502.383118129999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f>'[2]D-1'!D84</f>
        <v>1708.1302295899991</v>
      </c>
      <c r="E178" s="44">
        <f>'[2]D-1'!E84</f>
        <v>224.5846752600001</v>
      </c>
      <c r="F178" s="44">
        <f>'[2]D-1'!F84</f>
        <v>1483.545554329999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f>'[2]D-1'!D85</f>
        <v>1690.5138341699992</v>
      </c>
      <c r="E179" s="44">
        <f>'[2]D-1'!E85</f>
        <v>219.68192799999991</v>
      </c>
      <c r="F179" s="44">
        <f>'[2]D-1'!F85</f>
        <v>1470.8319061699992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f>'[2]D-1'!D86</f>
        <v>1689.7025509700002</v>
      </c>
      <c r="E180" s="44">
        <f>'[2]D-1'!E86</f>
        <v>255.06963161999988</v>
      </c>
      <c r="F180" s="44">
        <f>'[2]D-1'!F86</f>
        <v>1434.6329193500003</v>
      </c>
      <c r="G180" s="37"/>
      <c r="I180" s="12"/>
    </row>
    <row r="181" spans="1:9">
      <c r="A181" s="10"/>
      <c r="B181" s="37"/>
      <c r="C181" s="43">
        <v>22</v>
      </c>
      <c r="D181" s="44">
        <f>'[2]D-1'!D87</f>
        <v>1564.3484918699999</v>
      </c>
      <c r="E181" s="44">
        <f>'[2]D-1'!E87</f>
        <v>251.41161828000003</v>
      </c>
      <c r="F181" s="44">
        <f>'[2]D-1'!F87</f>
        <v>1312.9368735899998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f>'[2]D-1'!D88</f>
        <v>1536.9014137100003</v>
      </c>
      <c r="E182" s="44">
        <f>'[2]D-1'!E88</f>
        <v>379.61622113000004</v>
      </c>
      <c r="F182" s="44">
        <f>'[2]D-1'!F88</f>
        <v>1157.2851925800003</v>
      </c>
      <c r="G182" s="37"/>
      <c r="I182" s="12"/>
    </row>
    <row r="183" spans="1:9">
      <c r="A183" s="10"/>
      <c r="B183" s="37"/>
      <c r="C183" s="45">
        <v>24</v>
      </c>
      <c r="D183" s="44">
        <f>'[2]D-1'!D89</f>
        <v>1295.5686648300007</v>
      </c>
      <c r="E183" s="44">
        <f>'[2]D-1'!E89</f>
        <v>316.85167797999998</v>
      </c>
      <c r="F183" s="44">
        <f>'[2]D-1'!F89</f>
        <v>978.71698685000069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f t="shared" ref="E281:E286" si="2">E271</f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f t="shared" si="2"/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f>E273</f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f t="shared" si="2"/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f t="shared" si="2"/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f t="shared" si="2"/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f t="shared" ref="E301:E306" si="3">E271</f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f t="shared" si="3"/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f t="shared" si="3"/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f t="shared" si="3"/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f t="shared" si="3"/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f t="shared" si="3"/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f t="shared" ref="E311:E316" si="4">E301</f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f t="shared" si="4"/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f t="shared" si="4"/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f t="shared" si="4"/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f t="shared" si="4"/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f t="shared" si="4"/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f t="shared" ref="E322:E327" si="5">E332</f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f t="shared" si="5"/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f t="shared" si="5"/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f t="shared" si="5"/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f t="shared" si="5"/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f t="shared" si="5"/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f t="shared" ref="E332:E337" si="6">E271</f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f t="shared" si="6"/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f t="shared" si="6"/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f t="shared" si="6"/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f t="shared" si="6"/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f t="shared" si="6"/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f>'[2]D-1'!C137</f>
        <v>-26.830621239999999</v>
      </c>
      <c r="C358" s="77">
        <f>'[2]D-1'!C138</f>
        <v>175.66656777999998</v>
      </c>
      <c r="D358" s="77">
        <f>'[2]D-1'!C139</f>
        <v>32.400378740000001</v>
      </c>
      <c r="E358" s="77">
        <f>'[2]D-1'!C140</f>
        <v>41.371546849999994</v>
      </c>
      <c r="F358" s="77">
        <f>'[2]D-1'!C141</f>
        <v>84.158591999999999</v>
      </c>
      <c r="G358" s="78">
        <f>'[2]D-1'!C142</f>
        <v>-353.95540724</v>
      </c>
      <c r="I358" s="12"/>
    </row>
    <row r="359" spans="1:12">
      <c r="A359" s="76">
        <v>2</v>
      </c>
      <c r="B359" s="77">
        <f>'[2]D-1'!D137</f>
        <v>-10.58569336</v>
      </c>
      <c r="C359" s="77">
        <f>'[2]D-1'!D138</f>
        <v>151.19490761</v>
      </c>
      <c r="D359" s="77">
        <f>'[2]D-1'!D139</f>
        <v>15.44904386</v>
      </c>
      <c r="E359" s="77">
        <f>'[2]D-1'!D140</f>
        <v>8.9639426600000007</v>
      </c>
      <c r="F359" s="77">
        <f>'[2]D-1'!D141</f>
        <v>50.558592000000004</v>
      </c>
      <c r="G359" s="78">
        <f>'[2]D-1'!D142</f>
        <v>-246.13263173999999</v>
      </c>
      <c r="I359" s="12"/>
    </row>
    <row r="360" spans="1:12">
      <c r="A360" s="76">
        <v>3</v>
      </c>
      <c r="B360" s="77">
        <f>'[2]D-1'!E137</f>
        <v>-10.6527052</v>
      </c>
      <c r="C360" s="77">
        <f>'[2]D-1'!E138</f>
        <v>140.61571347</v>
      </c>
      <c r="D360" s="77">
        <f>'[2]D-1'!E139</f>
        <v>-2.43865043</v>
      </c>
      <c r="E360" s="77">
        <f>'[2]D-1'!E140</f>
        <v>18.01820215</v>
      </c>
      <c r="F360" s="77">
        <f>'[2]D-1'!E141</f>
        <v>55.899647999999999</v>
      </c>
      <c r="G360" s="78">
        <f>'[2]D-1'!E142</f>
        <v>-240.04398922000001</v>
      </c>
      <c r="I360" s="12"/>
    </row>
    <row r="361" spans="1:12">
      <c r="A361" s="76">
        <v>4</v>
      </c>
      <c r="B361" s="77">
        <f>'[2]D-1'!F137</f>
        <v>-13.04892278</v>
      </c>
      <c r="C361" s="77">
        <f>'[2]D-1'!F138</f>
        <v>135.25373393999999</v>
      </c>
      <c r="D361" s="77">
        <f>'[2]D-1'!F139</f>
        <v>-2.6313155400000001</v>
      </c>
      <c r="E361" s="77">
        <f>'[2]D-1'!F140</f>
        <v>27.156327219999998</v>
      </c>
      <c r="F361" s="77">
        <f>'[2]D-1'!F141</f>
        <v>67.974143999999995</v>
      </c>
      <c r="G361" s="78">
        <f>'[2]D-1'!F142</f>
        <v>-242.87348553000001</v>
      </c>
      <c r="I361" s="12"/>
    </row>
    <row r="362" spans="1:12">
      <c r="A362" s="76">
        <v>5</v>
      </c>
      <c r="B362" s="77">
        <f>'[2]D-1'!G137</f>
        <v>-21.695385439999999</v>
      </c>
      <c r="C362" s="77">
        <f>'[2]D-1'!G138</f>
        <v>134.25599131999999</v>
      </c>
      <c r="D362" s="77">
        <f>'[2]D-1'!G139</f>
        <v>25.581879470000001</v>
      </c>
      <c r="E362" s="77">
        <f>'[2]D-1'!G140</f>
        <v>34.052660229999994</v>
      </c>
      <c r="F362" s="77">
        <f>'[2]D-1'!G141</f>
        <v>120.46271999999999</v>
      </c>
      <c r="G362" s="78">
        <f>'[2]D-1'!G142</f>
        <v>-296.16555807999998</v>
      </c>
      <c r="I362" s="12"/>
    </row>
    <row r="363" spans="1:12">
      <c r="A363" s="76">
        <v>6</v>
      </c>
      <c r="B363" s="77">
        <f>'[2]D-1'!H137</f>
        <v>-18.688077939999999</v>
      </c>
      <c r="C363" s="77">
        <f>'[2]D-1'!H138</f>
        <v>126.84104635</v>
      </c>
      <c r="D363" s="77">
        <f>'[2]D-1'!H139</f>
        <v>37.00376164</v>
      </c>
      <c r="E363" s="77">
        <f>'[2]D-1'!H140</f>
        <v>11.354112349999999</v>
      </c>
      <c r="F363" s="77">
        <f>'[2]D-1'!H141</f>
        <v>119.255808</v>
      </c>
      <c r="G363" s="78">
        <f>'[2]D-1'!H142</f>
        <v>-293.32186913999999</v>
      </c>
      <c r="I363" s="12"/>
      <c r="L363"/>
    </row>
    <row r="364" spans="1:12">
      <c r="A364" s="76">
        <v>7</v>
      </c>
      <c r="B364" s="77">
        <f>'[2]D-1'!I137</f>
        <v>-9.1358668099999996</v>
      </c>
      <c r="C364" s="77">
        <f>'[2]D-1'!I138</f>
        <v>147.63468376999998</v>
      </c>
      <c r="D364" s="77">
        <f>'[2]D-1'!I139</f>
        <v>18.503300079999999</v>
      </c>
      <c r="E364" s="77">
        <f>'[2]D-1'!I140</f>
        <v>15.93769009</v>
      </c>
      <c r="F364" s="77">
        <f>'[2]D-1'!I141</f>
        <v>42.575231999999993</v>
      </c>
      <c r="G364" s="78">
        <f>'[2]D-1'!I142</f>
        <v>-203.00377957999999</v>
      </c>
      <c r="I364" s="12"/>
    </row>
    <row r="365" spans="1:12">
      <c r="A365" s="76">
        <v>8</v>
      </c>
      <c r="B365" s="77">
        <f>'[2]D-1'!J137</f>
        <v>-18.751460980000001</v>
      </c>
      <c r="C365" s="77">
        <f>'[2]D-1'!J138</f>
        <v>170.64805014999999</v>
      </c>
      <c r="D365" s="77">
        <f>'[2]D-1'!J139</f>
        <v>59.495193660000005</v>
      </c>
      <c r="E365" s="77">
        <f>'[2]D-1'!J140</f>
        <v>113.50564184</v>
      </c>
      <c r="F365" s="77">
        <f>'[2]D-1'!J141</f>
        <v>98.861952000000002</v>
      </c>
      <c r="G365" s="78">
        <f>'[2]D-1'!J142</f>
        <v>-201.31485544</v>
      </c>
      <c r="I365" s="12"/>
    </row>
    <row r="366" spans="1:12">
      <c r="A366" s="76">
        <v>9</v>
      </c>
      <c r="B366" s="77">
        <f>'[2]D-1'!K137</f>
        <v>-26.845378369999999</v>
      </c>
      <c r="C366" s="77">
        <f>'[2]D-1'!K138</f>
        <v>173.29284869</v>
      </c>
      <c r="D366" s="77">
        <f>'[2]D-1'!K139</f>
        <v>86.526141720000012</v>
      </c>
      <c r="E366" s="77">
        <f>'[2]D-1'!K140</f>
        <v>150.73551817000001</v>
      </c>
      <c r="F366" s="77">
        <f>'[2]D-1'!K141</f>
        <v>162.63206400000001</v>
      </c>
      <c r="G366" s="78">
        <f>'[2]D-1'!K142</f>
        <v>-263.03090487999998</v>
      </c>
      <c r="I366" s="12"/>
    </row>
    <row r="367" spans="1:12">
      <c r="A367" s="76">
        <v>10</v>
      </c>
      <c r="B367" s="77">
        <f>'[2]D-1'!L137</f>
        <v>-38.927830739999997</v>
      </c>
      <c r="C367" s="77">
        <f>'[2]D-1'!L138</f>
        <v>169.42535418</v>
      </c>
      <c r="D367" s="77">
        <f>'[2]D-1'!L139</f>
        <v>105.02128102</v>
      </c>
      <c r="E367" s="77">
        <f>'[2]D-1'!L140</f>
        <v>205.96746863000001</v>
      </c>
      <c r="F367" s="77">
        <f>'[2]D-1'!L141</f>
        <v>179.44819199999998</v>
      </c>
      <c r="G367" s="78">
        <f>'[2]D-1'!L142</f>
        <v>-276.99646253999998</v>
      </c>
      <c r="I367" s="12"/>
    </row>
    <row r="368" spans="1:12">
      <c r="A368" s="76">
        <v>11</v>
      </c>
      <c r="B368" s="77">
        <f>'[2]D-1'!M137</f>
        <v>-32.773386000000002</v>
      </c>
      <c r="C368" s="77">
        <f>'[2]D-1'!M138</f>
        <v>169.29336262999996</v>
      </c>
      <c r="D368" s="77">
        <f>'[2]D-1'!M139</f>
        <v>100.83835509000001</v>
      </c>
      <c r="E368" s="77">
        <f>'[2]D-1'!M140</f>
        <v>222.05031073000001</v>
      </c>
      <c r="F368" s="77">
        <f>'[2]D-1'!M141</f>
        <v>178.24934399999998</v>
      </c>
      <c r="G368" s="78">
        <f>'[2]D-1'!M142</f>
        <v>-236.12165963999999</v>
      </c>
      <c r="I368" s="12"/>
    </row>
    <row r="369" spans="1:9" ht="15.75" customHeight="1">
      <c r="A369" s="76">
        <v>12</v>
      </c>
      <c r="B369" s="77">
        <f>'[2]D-1'!N137</f>
        <v>-34.911474929999997</v>
      </c>
      <c r="C369" s="77">
        <f>'[2]D-1'!N138</f>
        <v>169.30684563</v>
      </c>
      <c r="D369" s="77">
        <f>'[2]D-1'!N139</f>
        <v>112.42771041</v>
      </c>
      <c r="E369" s="77">
        <f>'[2]D-1'!N140</f>
        <v>241.19102169999999</v>
      </c>
      <c r="F369" s="77">
        <f>'[2]D-1'!N141</f>
        <v>195.04396799999998</v>
      </c>
      <c r="G369" s="78">
        <f>'[2]D-1'!N142</f>
        <v>-232.92186448000001</v>
      </c>
      <c r="I369" s="12"/>
    </row>
    <row r="370" spans="1:9">
      <c r="A370" s="76">
        <v>13</v>
      </c>
      <c r="B370" s="77">
        <f>'[2]D-1'!O137</f>
        <v>-36.866914280000003</v>
      </c>
      <c r="C370" s="77">
        <f>'[2]D-1'!O138</f>
        <v>169.32742496999998</v>
      </c>
      <c r="D370" s="77">
        <f>'[2]D-1'!O139</f>
        <v>108.77949220000001</v>
      </c>
      <c r="E370" s="77">
        <f>'[2]D-1'!O140</f>
        <v>234.96561352000001</v>
      </c>
      <c r="F370" s="77">
        <f>'[2]D-1'!O141</f>
        <v>172.92441600000001</v>
      </c>
      <c r="G370" s="78">
        <f>'[2]D-1'!O142</f>
        <v>-230.84844881000001</v>
      </c>
      <c r="I370" s="12"/>
    </row>
    <row r="371" spans="1:9" ht="15" customHeight="1">
      <c r="A371" s="76">
        <v>14</v>
      </c>
      <c r="B371" s="77">
        <f>'[2]D-1'!P137</f>
        <v>-31.758289679999997</v>
      </c>
      <c r="C371" s="77">
        <f>'[2]D-1'!P138</f>
        <v>170.36206845000001</v>
      </c>
      <c r="D371" s="77">
        <f>'[2]D-1'!P139</f>
        <v>95.920960010000002</v>
      </c>
      <c r="E371" s="77">
        <f>'[2]D-1'!P140</f>
        <v>237.26224078999999</v>
      </c>
      <c r="F371" s="77">
        <f>'[2]D-1'!P141</f>
        <v>134.02636799999999</v>
      </c>
      <c r="G371" s="78">
        <f>'[2]D-1'!P142</f>
        <v>-211.63935584000004</v>
      </c>
      <c r="I371" s="12"/>
    </row>
    <row r="372" spans="1:9" ht="15" customHeight="1">
      <c r="A372" s="76">
        <v>15</v>
      </c>
      <c r="B372" s="77">
        <f>'[2]D-1'!Q137</f>
        <v>-30.857621519999999</v>
      </c>
      <c r="C372" s="77">
        <f>'[2]D-1'!Q138</f>
        <v>170.23078651999995</v>
      </c>
      <c r="D372" s="77">
        <f>'[2]D-1'!Q139</f>
        <v>67.792566039999997</v>
      </c>
      <c r="E372" s="77">
        <f>'[2]D-1'!Q140</f>
        <v>257.29321739</v>
      </c>
      <c r="F372" s="77">
        <f>'[2]D-1'!Q141</f>
        <v>85.282175999999993</v>
      </c>
      <c r="G372" s="78">
        <f>'[2]D-1'!Q142</f>
        <v>-175.63907962000002</v>
      </c>
      <c r="I372" s="12"/>
    </row>
    <row r="373" spans="1:9" ht="15" customHeight="1">
      <c r="A373" s="76">
        <v>16</v>
      </c>
      <c r="B373" s="77">
        <f>'[2]D-1'!R137</f>
        <v>-28.728483609999998</v>
      </c>
      <c r="C373" s="77">
        <f>'[2]D-1'!R138</f>
        <v>170.21588423999998</v>
      </c>
      <c r="D373" s="77">
        <f>'[2]D-1'!R139</f>
        <v>40.436961340000003</v>
      </c>
      <c r="E373" s="77">
        <f>'[2]D-1'!R140</f>
        <v>273.93731389999999</v>
      </c>
      <c r="F373" s="77">
        <f>'[2]D-1'!R141</f>
        <v>-5.9888640000000013</v>
      </c>
      <c r="G373" s="78">
        <f>'[2]D-1'!R142</f>
        <v>-125.81259168999999</v>
      </c>
      <c r="I373" s="12"/>
    </row>
    <row r="374" spans="1:9" ht="15" customHeight="1">
      <c r="A374" s="76">
        <v>17</v>
      </c>
      <c r="B374" s="77">
        <f>'[2]D-1'!S137</f>
        <v>-38.570031069999999</v>
      </c>
      <c r="C374" s="77">
        <f>'[2]D-1'!S138</f>
        <v>169.33806944000003</v>
      </c>
      <c r="D374" s="77">
        <f>'[2]D-1'!S139</f>
        <v>56.53212517</v>
      </c>
      <c r="E374" s="77">
        <f>'[2]D-1'!S140</f>
        <v>286.32039266999999</v>
      </c>
      <c r="F374" s="77">
        <f>'[2]D-1'!S141</f>
        <v>-25.033344000000003</v>
      </c>
      <c r="G374" s="78">
        <f>'[2]D-1'!S142</f>
        <v>-149.10529423</v>
      </c>
      <c r="I374" s="12"/>
    </row>
    <row r="375" spans="1:9" ht="15" customHeight="1">
      <c r="A375" s="76">
        <v>18</v>
      </c>
      <c r="B375" s="77">
        <f>'[2]D-1'!T137</f>
        <v>-42.68944479999999</v>
      </c>
      <c r="C375" s="77">
        <f>'[2]D-1'!T138</f>
        <v>169.28626631</v>
      </c>
      <c r="D375" s="77">
        <f>'[2]D-1'!T139</f>
        <v>55.09015291</v>
      </c>
      <c r="E375" s="77">
        <f>'[2]D-1'!T140</f>
        <v>270.54720818999999</v>
      </c>
      <c r="F375" s="77">
        <f>'[2]D-1'!T141</f>
        <v>-56.453376000000006</v>
      </c>
      <c r="G375" s="78">
        <f>'[2]D-1'!T142</f>
        <v>-147.59958416000001</v>
      </c>
      <c r="I375" s="12"/>
    </row>
    <row r="376" spans="1:9" ht="15" customHeight="1">
      <c r="A376" s="76">
        <v>19</v>
      </c>
      <c r="B376" s="77">
        <f>'[2]D-1'!U137</f>
        <v>-48.906062990000002</v>
      </c>
      <c r="C376" s="77">
        <f>'[2]D-1'!U138</f>
        <v>169.32387679999999</v>
      </c>
      <c r="D376" s="77">
        <f>'[2]D-1'!U139</f>
        <v>62.706988179999996</v>
      </c>
      <c r="E376" s="77">
        <f>'[2]D-1'!U140</f>
        <v>255.56752133999998</v>
      </c>
      <c r="F376" s="77">
        <f>'[2]D-1'!U141</f>
        <v>-24.205440000000003</v>
      </c>
      <c r="G376" s="78">
        <f>'[2]D-1'!U142</f>
        <v>-181.30839414000002</v>
      </c>
      <c r="I376" s="12"/>
    </row>
    <row r="377" spans="1:9" ht="15" customHeight="1">
      <c r="A377" s="76">
        <v>20</v>
      </c>
      <c r="B377" s="77">
        <f>'[2]D-1'!V137</f>
        <v>-41.003262419999999</v>
      </c>
      <c r="C377" s="77">
        <f>'[2]D-1'!V138</f>
        <v>169.26142918999997</v>
      </c>
      <c r="D377" s="77">
        <f>'[2]D-1'!V139</f>
        <v>46.812650219999995</v>
      </c>
      <c r="E377" s="77">
        <f>'[2]D-1'!V140</f>
        <v>242.95219935</v>
      </c>
      <c r="F377" s="77">
        <f>'[2]D-1'!V141</f>
        <v>-58.412927999999994</v>
      </c>
      <c r="G377" s="78">
        <f>'[2]D-1'!V142</f>
        <v>-142.02832788000001</v>
      </c>
      <c r="I377" s="12"/>
    </row>
    <row r="378" spans="1:9" ht="15" customHeight="1">
      <c r="A378" s="76">
        <v>21</v>
      </c>
      <c r="B378" s="77">
        <f>'[2]D-1'!W137</f>
        <v>-34.439489019999996</v>
      </c>
      <c r="C378" s="77">
        <f>'[2]D-1'!W138</f>
        <v>169.33735981999999</v>
      </c>
      <c r="D378" s="77">
        <f>'[2]D-1'!W139</f>
        <v>59.493419590000002</v>
      </c>
      <c r="E378" s="77">
        <f>'[2]D-1'!W140</f>
        <v>222.16965793000003</v>
      </c>
      <c r="F378" s="77">
        <f>'[2]D-1'!W141</f>
        <v>-35.457408000000001</v>
      </c>
      <c r="G378" s="78">
        <f>'[2]D-1'!W142</f>
        <v>-163.50437252</v>
      </c>
      <c r="I378" s="12"/>
    </row>
    <row r="379" spans="1:9" ht="15" customHeight="1">
      <c r="A379" s="76">
        <v>22</v>
      </c>
      <c r="B379" s="77">
        <f>'[2]D-1'!X137</f>
        <v>-35.958988520000005</v>
      </c>
      <c r="C379" s="77">
        <f>'[2]D-1'!X138</f>
        <v>169.38064736000001</v>
      </c>
      <c r="D379" s="77">
        <f>'[2]D-1'!X139</f>
        <v>102.01634424</v>
      </c>
      <c r="E379" s="77">
        <f>'[2]D-1'!X140</f>
        <v>211.65097601000002</v>
      </c>
      <c r="F379" s="77">
        <f>'[2]D-1'!X141</f>
        <v>111.635328</v>
      </c>
      <c r="G379" s="78">
        <f>'[2]D-1'!X142</f>
        <v>-225.28880469000003</v>
      </c>
      <c r="I379" s="12"/>
    </row>
    <row r="380" spans="1:9" ht="15" customHeight="1">
      <c r="A380" s="76">
        <v>23</v>
      </c>
      <c r="B380" s="77">
        <f>'[2]D-1'!Y137</f>
        <v>-26.175501880000002</v>
      </c>
      <c r="C380" s="77">
        <f>'[2]D-1'!Y138</f>
        <v>169.44167570000002</v>
      </c>
      <c r="D380" s="77">
        <f>'[2]D-1'!Y139</f>
        <v>80.083037789999992</v>
      </c>
      <c r="E380" s="77">
        <f>'[2]D-1'!Y140</f>
        <v>179.82075424999999</v>
      </c>
      <c r="F380" s="77">
        <f>'[2]D-1'!Y141</f>
        <v>98.488320000000002</v>
      </c>
      <c r="G380" s="78">
        <f>'[2]D-1'!Y142</f>
        <v>-170.32974206</v>
      </c>
      <c r="I380" s="12"/>
    </row>
    <row r="381" spans="1:9" ht="15.75" customHeight="1">
      <c r="A381" s="79">
        <v>24</v>
      </c>
      <c r="B381" s="77">
        <f>'[2]D-1'!Z137</f>
        <v>-30.786255130000001</v>
      </c>
      <c r="C381" s="77">
        <f>'[2]D-1'!Z138</f>
        <v>168.69798136</v>
      </c>
      <c r="D381" s="77">
        <f>'[2]D-1'!Z139</f>
        <v>48.757396770000007</v>
      </c>
      <c r="E381" s="77">
        <f>'[2]D-1'!Z140</f>
        <v>109.84781132000001</v>
      </c>
      <c r="F381" s="77">
        <f>'[2]D-1'!Z141</f>
        <v>89.591039999999992</v>
      </c>
      <c r="G381" s="77">
        <f>'[2]D-1'!Z142</f>
        <v>-260.18205497999998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f>B2</f>
        <v>46013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f>'[2]D-1'!E10</f>
        <v>691.19</v>
      </c>
      <c r="I453" s="12"/>
    </row>
    <row r="454" spans="1:9" ht="15.75" customHeight="1">
      <c r="A454" s="10"/>
      <c r="D454" s="28" t="s">
        <v>156</v>
      </c>
      <c r="E454" s="100">
        <f>'[2]D-1'!E11</f>
        <v>577.41999999999996</v>
      </c>
      <c r="I454" s="12"/>
    </row>
    <row r="455" spans="1:9" ht="15.75" customHeight="1">
      <c r="A455" s="10"/>
      <c r="D455" s="28" t="s">
        <v>157</v>
      </c>
      <c r="E455" s="100">
        <f>'[2]D-1'!E12</f>
        <v>523.19000000000005</v>
      </c>
      <c r="I455" s="12"/>
    </row>
    <row r="456" spans="1:9" ht="15.75" customHeight="1">
      <c r="A456" s="10"/>
      <c r="D456" s="28" t="s">
        <v>158</v>
      </c>
      <c r="E456" s="100">
        <f>'[2]D-1'!E13</f>
        <v>524.55999999999995</v>
      </c>
      <c r="I456" s="12"/>
    </row>
    <row r="457" spans="1:9" ht="15.75" customHeight="1">
      <c r="A457" s="10"/>
      <c r="D457" s="28" t="s">
        <v>159</v>
      </c>
      <c r="E457" s="100">
        <f>'[2]D-1'!E14</f>
        <v>518.95000000000005</v>
      </c>
      <c r="I457" s="12"/>
    </row>
    <row r="458" spans="1:9" ht="15.75" customHeight="1">
      <c r="A458" s="10"/>
      <c r="D458" s="28" t="s">
        <v>160</v>
      </c>
      <c r="E458" s="100">
        <f>'[2]D-1'!E15</f>
        <v>620.91999999999996</v>
      </c>
      <c r="I458" s="12"/>
    </row>
    <row r="459" spans="1:9" ht="15.75" customHeight="1">
      <c r="A459" s="10"/>
      <c r="D459" s="28" t="s">
        <v>161</v>
      </c>
      <c r="E459" s="100">
        <f>'[2]D-1'!E16</f>
        <v>958.59</v>
      </c>
      <c r="I459" s="12"/>
    </row>
    <row r="460" spans="1:9">
      <c r="A460" s="10"/>
      <c r="D460" s="28" t="s">
        <v>162</v>
      </c>
      <c r="E460" s="100">
        <f>'[2]D-1'!E17</f>
        <v>1363.65</v>
      </c>
      <c r="I460" s="12"/>
    </row>
    <row r="461" spans="1:9">
      <c r="A461" s="10"/>
      <c r="D461" s="28" t="s">
        <v>163</v>
      </c>
      <c r="E461" s="100">
        <f>'[2]D-1'!E18</f>
        <v>1424.08</v>
      </c>
      <c r="I461" s="12"/>
    </row>
    <row r="462" spans="1:9">
      <c r="A462" s="10"/>
      <c r="D462" s="28" t="s">
        <v>164</v>
      </c>
      <c r="E462" s="100">
        <f>'[2]D-1'!E19</f>
        <v>1428.26</v>
      </c>
      <c r="I462" s="12"/>
    </row>
    <row r="463" spans="1:9">
      <c r="A463" s="10"/>
      <c r="D463" s="28" t="s">
        <v>165</v>
      </c>
      <c r="E463" s="100">
        <f>'[2]D-1'!E20</f>
        <v>1375.25</v>
      </c>
      <c r="I463" s="12"/>
    </row>
    <row r="464" spans="1:9">
      <c r="A464" s="10"/>
      <c r="D464" s="28" t="s">
        <v>166</v>
      </c>
      <c r="E464" s="100">
        <f>'[2]D-1'!E21</f>
        <v>1315.83</v>
      </c>
      <c r="I464" s="12"/>
    </row>
    <row r="465" spans="1:9">
      <c r="A465" s="10"/>
      <c r="D465" s="28" t="s">
        <v>167</v>
      </c>
      <c r="E465" s="100">
        <f>'[2]D-1'!E22</f>
        <v>1262.3399999999999</v>
      </c>
      <c r="I465" s="12"/>
    </row>
    <row r="466" spans="1:9">
      <c r="A466" s="10"/>
      <c r="D466" s="28" t="s">
        <v>168</v>
      </c>
      <c r="E466" s="100">
        <f>'[2]D-1'!E23</f>
        <v>1301.2</v>
      </c>
      <c r="I466" s="12"/>
    </row>
    <row r="467" spans="1:9">
      <c r="A467" s="10"/>
      <c r="D467" s="28" t="s">
        <v>169</v>
      </c>
      <c r="E467" s="100">
        <f>'[2]D-1'!E24</f>
        <v>1335.13</v>
      </c>
      <c r="I467" s="12"/>
    </row>
    <row r="468" spans="1:9">
      <c r="A468" s="10"/>
      <c r="D468" s="28" t="s">
        <v>170</v>
      </c>
      <c r="E468" s="100">
        <f>'[2]D-1'!E25</f>
        <v>1342.54</v>
      </c>
      <c r="I468" s="12"/>
    </row>
    <row r="469" spans="1:9">
      <c r="A469" s="10"/>
      <c r="D469" s="28" t="s">
        <v>171</v>
      </c>
      <c r="E469" s="100">
        <f>'[2]D-1'!E26</f>
        <v>1454.6</v>
      </c>
      <c r="I469" s="12"/>
    </row>
    <row r="470" spans="1:9">
      <c r="A470" s="10"/>
      <c r="D470" s="28" t="s">
        <v>172</v>
      </c>
      <c r="E470" s="100">
        <f>'[2]D-1'!E27</f>
        <v>1625.88</v>
      </c>
      <c r="I470" s="12"/>
    </row>
    <row r="471" spans="1:9">
      <c r="A471" s="10"/>
      <c r="D471" s="28" t="s">
        <v>173</v>
      </c>
      <c r="E471" s="100">
        <f>'[2]D-1'!E28</f>
        <v>1623.54</v>
      </c>
      <c r="I471" s="12"/>
    </row>
    <row r="472" spans="1:9">
      <c r="A472" s="10"/>
      <c r="D472" s="28" t="s">
        <v>174</v>
      </c>
      <c r="E472" s="100">
        <f>'[2]D-1'!E29</f>
        <v>1604.09</v>
      </c>
      <c r="I472" s="12"/>
    </row>
    <row r="473" spans="1:9">
      <c r="A473" s="10"/>
      <c r="D473" s="28" t="s">
        <v>175</v>
      </c>
      <c r="E473" s="100">
        <f>'[2]D-1'!E30</f>
        <v>1541.93</v>
      </c>
      <c r="I473" s="12"/>
    </row>
    <row r="474" spans="1:9">
      <c r="A474" s="10"/>
      <c r="D474" s="28" t="s">
        <v>176</v>
      </c>
      <c r="E474" s="100">
        <f>'[2]D-1'!E31</f>
        <v>1399.5</v>
      </c>
      <c r="I474" s="12"/>
    </row>
    <row r="475" spans="1:9">
      <c r="A475" s="10"/>
      <c r="D475" s="28" t="s">
        <v>177</v>
      </c>
      <c r="E475" s="100">
        <f>'[2]D-1'!E32</f>
        <v>1151.56</v>
      </c>
      <c r="I475" s="12"/>
    </row>
    <row r="476" spans="1:9">
      <c r="A476" s="10"/>
      <c r="D476" s="30" t="s">
        <v>178</v>
      </c>
      <c r="E476" s="100">
        <f>'[2]D-1'!E33</f>
        <v>855.36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f>'[2]D-1'!C148</f>
        <v>0.21028764</v>
      </c>
      <c r="C521" s="77">
        <f>'[2]D-1'!D148</f>
        <v>84.920249939999991</v>
      </c>
      <c r="D521" s="77">
        <f>'[2]D-1'!E148</f>
        <v>0</v>
      </c>
      <c r="E521" s="77">
        <f>'[2]D-1'!F148</f>
        <v>87.478000429999994</v>
      </c>
      <c r="F521" s="77">
        <f>'[2]D-1'!G148</f>
        <v>140.05120119</v>
      </c>
      <c r="G521" s="77">
        <f>'[2]D-1'!H148</f>
        <v>0</v>
      </c>
      <c r="H521" s="77">
        <f>'[2]D-1'!I148</f>
        <v>1.4579389800000002</v>
      </c>
      <c r="I521" s="105">
        <f>'[2]D-1'!J148</f>
        <v>0</v>
      </c>
    </row>
    <row r="522" spans="1:14">
      <c r="A522" s="104">
        <v>2</v>
      </c>
      <c r="B522" s="77">
        <f>'[2]D-1'!C149</f>
        <v>0</v>
      </c>
      <c r="C522" s="77">
        <f>'[2]D-1'!D149</f>
        <v>9.6509959999999992E-2</v>
      </c>
      <c r="D522" s="77">
        <f>'[2]D-1'!E149</f>
        <v>0</v>
      </c>
      <c r="E522" s="77">
        <f>'[2]D-1'!F149</f>
        <v>87.68213793999999</v>
      </c>
      <c r="F522" s="77">
        <f>'[2]D-1'!G149</f>
        <v>117.56367213999999</v>
      </c>
      <c r="G522" s="77">
        <f>'[2]D-1'!H149</f>
        <v>0</v>
      </c>
      <c r="H522" s="77">
        <f>'[2]D-1'!I149</f>
        <v>0</v>
      </c>
      <c r="I522" s="105">
        <f>'[2]D-1'!J149</f>
        <v>0</v>
      </c>
    </row>
    <row r="523" spans="1:14">
      <c r="A523" s="104">
        <v>3</v>
      </c>
      <c r="B523" s="77">
        <f>'[2]D-1'!C150</f>
        <v>0</v>
      </c>
      <c r="C523" s="77">
        <f>'[2]D-1'!D150</f>
        <v>0</v>
      </c>
      <c r="D523" s="77">
        <f>'[2]D-1'!E150</f>
        <v>0</v>
      </c>
      <c r="E523" s="77">
        <f>'[2]D-1'!F150</f>
        <v>74.657551020000014</v>
      </c>
      <c r="F523" s="77">
        <f>'[2]D-1'!G150</f>
        <v>137.19848048</v>
      </c>
      <c r="G523" s="77">
        <f>'[2]D-1'!H150</f>
        <v>0</v>
      </c>
      <c r="H523" s="77">
        <f>'[2]D-1'!I150</f>
        <v>0</v>
      </c>
      <c r="I523" s="105">
        <f>'[2]D-1'!J150</f>
        <v>0</v>
      </c>
    </row>
    <row r="524" spans="1:14">
      <c r="A524" s="104">
        <v>4</v>
      </c>
      <c r="B524" s="77">
        <f>'[2]D-1'!C151</f>
        <v>0</v>
      </c>
      <c r="C524" s="77">
        <f>'[2]D-1'!D151</f>
        <v>0</v>
      </c>
      <c r="D524" s="77">
        <f>'[2]D-1'!E151</f>
        <v>0</v>
      </c>
      <c r="E524" s="77">
        <f>'[2]D-1'!F151</f>
        <v>74.656841380000003</v>
      </c>
      <c r="F524" s="77">
        <f>'[2]D-1'!G151</f>
        <v>115.29036598</v>
      </c>
      <c r="G524" s="77">
        <f>'[2]D-1'!H151</f>
        <v>0</v>
      </c>
      <c r="H524" s="77">
        <f>'[2]D-1'!I151</f>
        <v>0</v>
      </c>
      <c r="I524" s="105">
        <f>'[2]D-1'!J151</f>
        <v>0</v>
      </c>
    </row>
    <row r="525" spans="1:14">
      <c r="A525" s="104">
        <v>5</v>
      </c>
      <c r="B525" s="77">
        <f>'[2]D-1'!C152</f>
        <v>0</v>
      </c>
      <c r="C525" s="77">
        <f>'[2]D-1'!D152</f>
        <v>0</v>
      </c>
      <c r="D525" s="77">
        <f>'[2]D-1'!E152</f>
        <v>0</v>
      </c>
      <c r="E525" s="77">
        <f>'[2]D-1'!F152</f>
        <v>80.670736579999996</v>
      </c>
      <c r="F525" s="77">
        <f>'[2]D-1'!G152</f>
        <v>115.330815</v>
      </c>
      <c r="G525" s="77">
        <f>'[2]D-1'!H152</f>
        <v>0</v>
      </c>
      <c r="H525" s="77">
        <f>'[2]D-1'!I152</f>
        <v>0</v>
      </c>
      <c r="I525" s="105">
        <f>'[2]D-1'!J152</f>
        <v>0</v>
      </c>
    </row>
    <row r="526" spans="1:14">
      <c r="A526" s="104">
        <v>6</v>
      </c>
      <c r="B526" s="77">
        <f>'[2]D-1'!C153</f>
        <v>0</v>
      </c>
      <c r="C526" s="77">
        <f>'[2]D-1'!D153</f>
        <v>1.3215714500000002</v>
      </c>
      <c r="D526" s="77">
        <f>'[2]D-1'!E153</f>
        <v>0</v>
      </c>
      <c r="E526" s="77">
        <f>'[2]D-1'!F153</f>
        <v>84.658868790000014</v>
      </c>
      <c r="F526" s="77">
        <f>'[2]D-1'!G153</f>
        <v>114.00096459000001</v>
      </c>
      <c r="G526" s="77">
        <f>'[2]D-1'!H153</f>
        <v>0</v>
      </c>
      <c r="H526" s="77">
        <f>'[2]D-1'!I153</f>
        <v>0</v>
      </c>
      <c r="I526" s="105">
        <f>'[2]D-1'!J153</f>
        <v>0</v>
      </c>
    </row>
    <row r="527" spans="1:14">
      <c r="A527" s="104">
        <v>7</v>
      </c>
      <c r="B527" s="77">
        <f>'[2]D-1'!C154</f>
        <v>0</v>
      </c>
      <c r="C527" s="77">
        <f>'[2]D-1'!D154</f>
        <v>79.961341059999995</v>
      </c>
      <c r="D527" s="77">
        <f>'[2]D-1'!E154</f>
        <v>0</v>
      </c>
      <c r="E527" s="77">
        <f>'[2]D-1'!F154</f>
        <v>84.654137909999989</v>
      </c>
      <c r="F527" s="77">
        <f>'[2]D-1'!G154</f>
        <v>119.18943909000001</v>
      </c>
      <c r="G527" s="77">
        <f>'[2]D-1'!H154</f>
        <v>0</v>
      </c>
      <c r="H527" s="77">
        <f>'[2]D-1'!I154</f>
        <v>0</v>
      </c>
      <c r="I527" s="105">
        <f>'[2]D-1'!J154</f>
        <v>1.36462237</v>
      </c>
    </row>
    <row r="528" spans="1:14">
      <c r="A528" s="104">
        <v>8</v>
      </c>
      <c r="B528" s="77">
        <f>'[2]D-1'!C155</f>
        <v>75.721289479999996</v>
      </c>
      <c r="C528" s="77">
        <f>'[2]D-1'!D155</f>
        <v>84.711145009999996</v>
      </c>
      <c r="D528" s="77">
        <f>'[2]D-1'!E155</f>
        <v>4.5837500499999999</v>
      </c>
      <c r="E528" s="77">
        <f>'[2]D-1'!F155</f>
        <v>85.414390390000008</v>
      </c>
      <c r="F528" s="77">
        <f>'[2]D-1'!G155</f>
        <v>115.16653518</v>
      </c>
      <c r="G528" s="77">
        <f>'[2]D-1'!H155</f>
        <v>0</v>
      </c>
      <c r="H528" s="77">
        <f>'[2]D-1'!I155</f>
        <v>0</v>
      </c>
      <c r="I528" s="105">
        <f>'[2]D-1'!J155</f>
        <v>111.23091601</v>
      </c>
      <c r="N528" s="106"/>
    </row>
    <row r="529" spans="1:9">
      <c r="A529" s="104">
        <v>9</v>
      </c>
      <c r="B529" s="77">
        <f>'[2]D-1'!C156</f>
        <v>87.947303790000007</v>
      </c>
      <c r="C529" s="77">
        <f>'[2]D-1'!D156</f>
        <v>87.971904350000003</v>
      </c>
      <c r="D529" s="77">
        <f>'[2]D-1'!E156</f>
        <v>87.627969350000001</v>
      </c>
      <c r="E529" s="77">
        <f>'[2]D-1'!F156</f>
        <v>85.629172369999992</v>
      </c>
      <c r="F529" s="77">
        <f>'[2]D-1'!G156</f>
        <v>108.54282991999999</v>
      </c>
      <c r="G529" s="77">
        <f>'[2]D-1'!H156</f>
        <v>0</v>
      </c>
      <c r="H529" s="77">
        <f>'[2]D-1'!I156</f>
        <v>0</v>
      </c>
      <c r="I529" s="105">
        <f>'[2]D-1'!J156</f>
        <v>134.96775222999997</v>
      </c>
    </row>
    <row r="530" spans="1:9">
      <c r="A530" s="104">
        <v>10</v>
      </c>
      <c r="B530" s="77">
        <f>'[2]D-1'!C157</f>
        <v>85.2102529</v>
      </c>
      <c r="C530" s="77">
        <f>'[2]D-1'!D157</f>
        <v>85.104517720000004</v>
      </c>
      <c r="D530" s="77">
        <f>'[2]D-1'!E157</f>
        <v>84.796300869999996</v>
      </c>
      <c r="E530" s="77">
        <f>'[2]D-1'!F157</f>
        <v>84.625042989999997</v>
      </c>
      <c r="F530" s="77">
        <f>'[2]D-1'!G157</f>
        <v>113.22569161999999</v>
      </c>
      <c r="G530" s="77">
        <f>'[2]D-1'!H157</f>
        <v>0</v>
      </c>
      <c r="H530" s="77">
        <f>'[2]D-1'!I157</f>
        <v>0</v>
      </c>
      <c r="I530" s="105">
        <f>'[2]D-1'!J157</f>
        <v>89.702809439999996</v>
      </c>
    </row>
    <row r="531" spans="1:9">
      <c r="A531" s="104">
        <v>11</v>
      </c>
      <c r="B531" s="77">
        <f>'[2]D-1'!C158</f>
        <v>85.199844969999972</v>
      </c>
      <c r="C531" s="77">
        <f>'[2]D-1'!D158</f>
        <v>85.019834960000011</v>
      </c>
      <c r="D531" s="77">
        <f>'[2]D-1'!E158</f>
        <v>84.7475728</v>
      </c>
      <c r="E531" s="77">
        <f>'[2]D-1'!F158</f>
        <v>84.572766770000001</v>
      </c>
      <c r="F531" s="77">
        <f>'[2]D-1'!G158</f>
        <v>110.83210280999999</v>
      </c>
      <c r="G531" s="77">
        <f>'[2]D-1'!H158</f>
        <v>0</v>
      </c>
      <c r="H531" s="77">
        <f>'[2]D-1'!I158</f>
        <v>0</v>
      </c>
      <c r="I531" s="105">
        <f>'[2]D-1'!J158</f>
        <v>1.3695898</v>
      </c>
    </row>
    <row r="532" spans="1:9">
      <c r="A532" s="104">
        <v>12</v>
      </c>
      <c r="B532" s="77">
        <f>'[2]D-1'!C159</f>
        <v>85.126516319999993</v>
      </c>
      <c r="C532" s="77">
        <f>'[2]D-1'!D159</f>
        <v>85.000674900000007</v>
      </c>
      <c r="D532" s="77">
        <f>'[2]D-1'!E159</f>
        <v>84.767679050000012</v>
      </c>
      <c r="E532" s="77">
        <f>'[2]D-1'!F159</f>
        <v>84.612033069999995</v>
      </c>
      <c r="F532" s="77">
        <f>'[2]D-1'!G159</f>
        <v>98.074693199999999</v>
      </c>
      <c r="G532" s="77">
        <f>'[2]D-1'!H159</f>
        <v>0</v>
      </c>
      <c r="H532" s="77">
        <f>'[2]D-1'!I159</f>
        <v>0</v>
      </c>
      <c r="I532" s="105">
        <f>'[2]D-1'!J159</f>
        <v>0</v>
      </c>
    </row>
    <row r="533" spans="1:9">
      <c r="A533" s="104">
        <v>13</v>
      </c>
      <c r="B533" s="77">
        <f>'[2]D-1'!C160</f>
        <v>85.119419999999991</v>
      </c>
      <c r="C533" s="77">
        <f>'[2]D-1'!D160</f>
        <v>85.043725909999992</v>
      </c>
      <c r="D533" s="77">
        <f>'[2]D-1'!E160</f>
        <v>84.716585529999989</v>
      </c>
      <c r="E533" s="77">
        <f>'[2]D-1'!F160</f>
        <v>84.59169027999998</v>
      </c>
      <c r="F533" s="77">
        <f>'[2]D-1'!G160</f>
        <v>104.17291595</v>
      </c>
      <c r="G533" s="77">
        <f>'[2]D-1'!H160</f>
        <v>0</v>
      </c>
      <c r="H533" s="77">
        <f>'[2]D-1'!I160</f>
        <v>0</v>
      </c>
      <c r="I533" s="105">
        <f>'[2]D-1'!J160</f>
        <v>0</v>
      </c>
    </row>
    <row r="534" spans="1:9">
      <c r="A534" s="104">
        <v>14</v>
      </c>
      <c r="B534" s="77">
        <f>'[2]D-1'!C161</f>
        <v>85.131247200000004</v>
      </c>
      <c r="C534" s="77">
        <f>'[2]D-1'!D161</f>
        <v>85.106646619999992</v>
      </c>
      <c r="D534" s="77">
        <f>'[2]D-1'!E161</f>
        <v>84.793935430000005</v>
      </c>
      <c r="E534" s="77">
        <f>'[2]D-1'!F161</f>
        <v>85.563649670000018</v>
      </c>
      <c r="F534" s="77">
        <f>'[2]D-1'!G161</f>
        <v>126.57848251</v>
      </c>
      <c r="G534" s="77">
        <f>'[2]D-1'!H161</f>
        <v>34.774097830000002</v>
      </c>
      <c r="H534" s="77">
        <f>'[2]D-1'!I161</f>
        <v>0</v>
      </c>
      <c r="I534" s="105">
        <f>'[2]D-1'!J161</f>
        <v>0</v>
      </c>
    </row>
    <row r="535" spans="1:9">
      <c r="A535" s="104">
        <v>15</v>
      </c>
      <c r="B535" s="77">
        <f>'[2]D-1'!C162</f>
        <v>85.150170730000013</v>
      </c>
      <c r="C535" s="77">
        <f>'[2]D-1'!D162</f>
        <v>85.089142360000011</v>
      </c>
      <c r="D535" s="77">
        <f>'[2]D-1'!E162</f>
        <v>84.766023229999988</v>
      </c>
      <c r="E535" s="77">
        <f>'[2]D-1'!F162</f>
        <v>85.452000889999994</v>
      </c>
      <c r="F535" s="77">
        <f>'[2]D-1'!G162</f>
        <v>121.34175302</v>
      </c>
      <c r="G535" s="77">
        <f>'[2]D-1'!H162</f>
        <v>119.44490664000001</v>
      </c>
      <c r="H535" s="77">
        <f>'[2]D-1'!I162</f>
        <v>0</v>
      </c>
      <c r="I535" s="105">
        <f>'[2]D-1'!J162</f>
        <v>0.77846632000000004</v>
      </c>
    </row>
    <row r="536" spans="1:9">
      <c r="A536" s="104">
        <v>16</v>
      </c>
      <c r="B536" s="77">
        <f>'[2]D-1'!C163</f>
        <v>85.17713673999998</v>
      </c>
      <c r="C536" s="77">
        <f>'[2]D-1'!D163</f>
        <v>85.064541779999999</v>
      </c>
      <c r="D536" s="77">
        <f>'[2]D-1'!E163</f>
        <v>84.768388669999979</v>
      </c>
      <c r="E536" s="77">
        <f>'[2]D-1'!F163</f>
        <v>85.457441410000015</v>
      </c>
      <c r="F536" s="77">
        <f>'[2]D-1'!G163</f>
        <v>117.27520672999999</v>
      </c>
      <c r="G536" s="77">
        <f>'[2]D-1'!H163</f>
        <v>117.53209352</v>
      </c>
      <c r="H536" s="77">
        <f>'[2]D-1'!I163</f>
        <v>0.74227509000000003</v>
      </c>
      <c r="I536" s="105">
        <f>'[2]D-1'!J163</f>
        <v>127.52619606</v>
      </c>
    </row>
    <row r="537" spans="1:9">
      <c r="A537" s="104">
        <v>17</v>
      </c>
      <c r="B537" s="77">
        <f>'[2]D-1'!C164</f>
        <v>85.15986903000001</v>
      </c>
      <c r="C537" s="77">
        <f>'[2]D-1'!D164</f>
        <v>84.997126739999985</v>
      </c>
      <c r="D537" s="77">
        <f>'[2]D-1'!E164</f>
        <v>84.689856059999997</v>
      </c>
      <c r="E537" s="77">
        <f>'[2]D-1'!F164</f>
        <v>84.644203059999995</v>
      </c>
      <c r="F537" s="77">
        <f>'[2]D-1'!G164</f>
        <v>119.08441355999999</v>
      </c>
      <c r="G537" s="77">
        <f>'[2]D-1'!H164</f>
        <v>116.53825388000001</v>
      </c>
      <c r="H537" s="77">
        <f>'[2]D-1'!I164</f>
        <v>142.76376959999999</v>
      </c>
      <c r="I537" s="105">
        <f>'[2]D-1'!J164</f>
        <v>137.62638858</v>
      </c>
    </row>
    <row r="538" spans="1:9">
      <c r="A538" s="104">
        <v>18</v>
      </c>
      <c r="B538" s="77">
        <f>'[2]D-1'!C165</f>
        <v>85.172878949999998</v>
      </c>
      <c r="C538" s="77">
        <f>'[2]D-1'!D165</f>
        <v>85.012265549999981</v>
      </c>
      <c r="D538" s="77">
        <f>'[2]D-1'!E165</f>
        <v>84.80978386999999</v>
      </c>
      <c r="E538" s="77">
        <f>'[2]D-1'!F165</f>
        <v>84.574422569999982</v>
      </c>
      <c r="F538" s="77">
        <f>'[2]D-1'!G165</f>
        <v>133.68118938000001</v>
      </c>
      <c r="G538" s="77">
        <f>'[2]D-1'!H165</f>
        <v>134.07113217000003</v>
      </c>
      <c r="H538" s="77">
        <f>'[2]D-1'!I165</f>
        <v>143.90734158999999</v>
      </c>
      <c r="I538" s="105">
        <f>'[2]D-1'!J165</f>
        <v>134.71618767000001</v>
      </c>
    </row>
    <row r="539" spans="1:9">
      <c r="A539" s="104">
        <v>19</v>
      </c>
      <c r="B539" s="77">
        <f>'[2]D-1'!C166</f>
        <v>85.113033309999992</v>
      </c>
      <c r="C539" s="77">
        <f>'[2]D-1'!D166</f>
        <v>85.033791059999984</v>
      </c>
      <c r="D539" s="77">
        <f>'[2]D-1'!E166</f>
        <v>84.799375940000004</v>
      </c>
      <c r="E539" s="77">
        <f>'[2]D-1'!F166</f>
        <v>84.599023149999994</v>
      </c>
      <c r="F539" s="77">
        <f>'[2]D-1'!G166</f>
        <v>138.60568078</v>
      </c>
      <c r="G539" s="77">
        <f>'[2]D-1'!H166</f>
        <v>134.27586101</v>
      </c>
      <c r="H539" s="77">
        <f>'[2]D-1'!I166</f>
        <v>143.63200437</v>
      </c>
      <c r="I539" s="105">
        <f>'[2]D-1'!J166</f>
        <v>140.44220842999999</v>
      </c>
    </row>
    <row r="540" spans="1:9">
      <c r="A540" s="104">
        <v>20</v>
      </c>
      <c r="B540" s="77">
        <f>'[2]D-1'!C167</f>
        <v>85.110431320000004</v>
      </c>
      <c r="C540" s="77">
        <f>'[2]D-1'!D167</f>
        <v>85.009663570000015</v>
      </c>
      <c r="D540" s="77">
        <f>'[2]D-1'!E167</f>
        <v>84.732197439999993</v>
      </c>
      <c r="E540" s="77">
        <f>'[2]D-1'!F167</f>
        <v>84.557864489999986</v>
      </c>
      <c r="F540" s="77">
        <f>'[2]D-1'!G167</f>
        <v>139.42566058</v>
      </c>
      <c r="G540" s="77">
        <f>'[2]D-1'!H167</f>
        <v>138.58581107999998</v>
      </c>
      <c r="H540" s="77">
        <f>'[2]D-1'!I167</f>
        <v>143.80196124</v>
      </c>
      <c r="I540" s="105">
        <f>'[2]D-1'!J167</f>
        <v>117.07047788999998</v>
      </c>
    </row>
    <row r="541" spans="1:9">
      <c r="A541" s="104">
        <v>21</v>
      </c>
      <c r="B541" s="77">
        <f>'[2]D-1'!C168</f>
        <v>85.099313760000001</v>
      </c>
      <c r="C541" s="77">
        <f>'[2]D-1'!D168</f>
        <v>85.054370390000003</v>
      </c>
      <c r="D541" s="77">
        <f>'[2]D-1'!E168</f>
        <v>84.765786689999999</v>
      </c>
      <c r="E541" s="77">
        <f>'[2]D-1'!F168</f>
        <v>84.601388599999993</v>
      </c>
      <c r="F541" s="77">
        <f>'[2]D-1'!G168</f>
        <v>113.96903115000001</v>
      </c>
      <c r="G541" s="77">
        <f>'[2]D-1'!H168</f>
        <v>119.45484146999999</v>
      </c>
      <c r="H541" s="77">
        <f>'[2]D-1'!I168</f>
        <v>143.51988251</v>
      </c>
      <c r="I541" s="105">
        <f>'[2]D-1'!J168</f>
        <v>142.26347902999998</v>
      </c>
    </row>
    <row r="542" spans="1:9">
      <c r="A542" s="104">
        <v>22</v>
      </c>
      <c r="B542" s="77">
        <f>'[2]D-1'!C169</f>
        <v>85.125570139999994</v>
      </c>
      <c r="C542" s="77">
        <f>'[2]D-1'!D169</f>
        <v>85.030006360000002</v>
      </c>
      <c r="D542" s="77">
        <f>'[2]D-1'!E169</f>
        <v>84.785419829999995</v>
      </c>
      <c r="E542" s="77">
        <f>'[2]D-1'!F169</f>
        <v>84.658395689999992</v>
      </c>
      <c r="F542" s="77">
        <f>'[2]D-1'!G169</f>
        <v>134.67928681000001</v>
      </c>
      <c r="G542" s="77">
        <f>'[2]D-1'!H169</f>
        <v>119.1206048</v>
      </c>
      <c r="H542" s="77">
        <f>'[2]D-1'!I169</f>
        <v>143.42550143999998</v>
      </c>
      <c r="I542" s="105">
        <f>'[2]D-1'!J169</f>
        <v>131.38836831999998</v>
      </c>
    </row>
    <row r="543" spans="1:9">
      <c r="A543" s="104">
        <v>23</v>
      </c>
      <c r="B543" s="77">
        <f>'[2]D-1'!C170</f>
        <v>85.097421409999981</v>
      </c>
      <c r="C543" s="77">
        <f>'[2]D-1'!D170</f>
        <v>85.063359059999982</v>
      </c>
      <c r="D543" s="77">
        <f>'[2]D-1'!E170</f>
        <v>84.733853249999996</v>
      </c>
      <c r="E543" s="77">
        <f>'[2]D-1'!F170</f>
        <v>84.689856059999997</v>
      </c>
      <c r="F543" s="77">
        <f>'[2]D-1'!G170</f>
        <v>114.58712063999999</v>
      </c>
      <c r="G543" s="77">
        <f>'[2]D-1'!H170</f>
        <v>113.94525847999999</v>
      </c>
      <c r="H543" s="77">
        <f>'[2]D-1'!I170</f>
        <v>89.71309912000001</v>
      </c>
      <c r="I543" s="105">
        <f>'[2]D-1'!J170</f>
        <v>133.50910362000002</v>
      </c>
    </row>
    <row r="544" spans="1:9">
      <c r="A544" s="107">
        <v>24</v>
      </c>
      <c r="B544" s="108">
        <f>'[2]D-1'!C171</f>
        <v>84.563068459999997</v>
      </c>
      <c r="C544" s="108">
        <f>'[2]D-1'!D171</f>
        <v>85.024802390000005</v>
      </c>
      <c r="D544" s="108">
        <f>'[2]D-1'!E171</f>
        <v>0.59869291999999996</v>
      </c>
      <c r="E544" s="108">
        <f>'[2]D-1'!F171</f>
        <v>83.985191409999985</v>
      </c>
      <c r="F544" s="108">
        <f>'[2]D-1'!G171</f>
        <v>118.84030016000001</v>
      </c>
      <c r="G544" s="108">
        <f>'[2]D-1'!H171</f>
        <v>115.99254686</v>
      </c>
      <c r="H544" s="108">
        <f>'[2]D-1'!I171</f>
        <v>89.420730719999995</v>
      </c>
      <c r="I544" s="109">
        <f>'[2]D-1'!J171</f>
        <v>1.8549780999999999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f t="shared" ref="B549:I549" si="7">SUM(B521:B544)</f>
        <v>1440.4350561500003</v>
      </c>
      <c r="C549" s="111">
        <f t="shared" si="7"/>
        <v>1614.6371911399999</v>
      </c>
      <c r="D549" s="111">
        <f t="shared" si="7"/>
        <v>1279.4831709800001</v>
      </c>
      <c r="E549" s="111">
        <f t="shared" si="7"/>
        <v>2016.6868069199995</v>
      </c>
      <c r="F549" s="111">
        <f t="shared" si="7"/>
        <v>2886.7078324700001</v>
      </c>
      <c r="G549" s="111">
        <f t="shared" si="7"/>
        <v>1263.7354077399998</v>
      </c>
      <c r="H549" s="111">
        <f t="shared" si="7"/>
        <v>1042.3845046599999</v>
      </c>
      <c r="I549" s="111">
        <f t="shared" si="7"/>
        <v>1405.8115438699999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f t="shared" ref="H562:H585" si="8">SUM(B562:G562)</f>
        <v>145</v>
      </c>
      <c r="I562" s="112"/>
    </row>
    <row r="563" spans="1:9">
      <c r="A563" s="116">
        <v>2</v>
      </c>
      <c r="B563" s="117">
        <f>'[2]W-1'!B17</f>
        <v>70</v>
      </c>
      <c r="C563" s="117">
        <f>'[2]W-1'!C17</f>
        <v>75</v>
      </c>
      <c r="D563" s="117">
        <f>'[2]W-1'!D17</f>
        <v>0</v>
      </c>
      <c r="E563" s="117">
        <f>'[2]W-1'!E17</f>
        <v>0</v>
      </c>
      <c r="F563" s="117">
        <f>'[2]W-1'!F17</f>
        <v>0</v>
      </c>
      <c r="G563" s="117">
        <f>'[2]W-1'!G17</f>
        <v>0</v>
      </c>
      <c r="H563" s="118">
        <f t="shared" si="8"/>
        <v>145</v>
      </c>
      <c r="I563" s="112"/>
    </row>
    <row r="564" spans="1:9">
      <c r="A564" s="116">
        <v>3</v>
      </c>
      <c r="B564" s="117">
        <f>'[2]W-1'!B18</f>
        <v>70</v>
      </c>
      <c r="C564" s="117">
        <f>'[2]W-1'!C18</f>
        <v>75</v>
      </c>
      <c r="D564" s="117">
        <f>'[2]W-1'!D18</f>
        <v>0</v>
      </c>
      <c r="E564" s="117">
        <f>'[2]W-1'!E18</f>
        <v>0</v>
      </c>
      <c r="F564" s="117">
        <f>'[2]W-1'!F18</f>
        <v>0</v>
      </c>
      <c r="G564" s="117">
        <f>'[2]W-1'!G18</f>
        <v>0</v>
      </c>
      <c r="H564" s="118">
        <f t="shared" si="8"/>
        <v>145</v>
      </c>
      <c r="I564" s="112"/>
    </row>
    <row r="565" spans="1:9">
      <c r="A565" s="116">
        <v>4</v>
      </c>
      <c r="B565" s="117">
        <f>'[2]W-1'!B19</f>
        <v>70</v>
      </c>
      <c r="C565" s="117">
        <f>'[2]W-1'!C19</f>
        <v>75</v>
      </c>
      <c r="D565" s="117">
        <f>'[2]W-1'!D19</f>
        <v>0</v>
      </c>
      <c r="E565" s="117">
        <f>'[2]W-1'!E19</f>
        <v>0</v>
      </c>
      <c r="F565" s="117">
        <f>'[2]W-1'!F19</f>
        <v>0</v>
      </c>
      <c r="G565" s="117">
        <f>'[2]W-1'!G19</f>
        <v>0</v>
      </c>
      <c r="H565" s="118">
        <f>SUM(B565:G565)</f>
        <v>145</v>
      </c>
      <c r="I565" s="112"/>
    </row>
    <row r="566" spans="1:9">
      <c r="A566" s="116">
        <v>5</v>
      </c>
      <c r="B566" s="117">
        <f>'[2]W-1'!B20</f>
        <v>70</v>
      </c>
      <c r="C566" s="117">
        <f>'[2]W-1'!C20</f>
        <v>75</v>
      </c>
      <c r="D566" s="117">
        <f>'[2]W-1'!D20</f>
        <v>0</v>
      </c>
      <c r="E566" s="117">
        <f>'[2]W-1'!E20</f>
        <v>0</v>
      </c>
      <c r="F566" s="117">
        <f>'[2]W-1'!F20</f>
        <v>0</v>
      </c>
      <c r="G566" s="117">
        <f>'[2]W-1'!G20</f>
        <v>0</v>
      </c>
      <c r="H566" s="118">
        <f t="shared" si="8"/>
        <v>145</v>
      </c>
      <c r="I566" s="112"/>
    </row>
    <row r="567" spans="1:9">
      <c r="A567" s="116">
        <v>6</v>
      </c>
      <c r="B567" s="117">
        <f>'[2]W-1'!B21</f>
        <v>70</v>
      </c>
      <c r="C567" s="117">
        <f>'[2]W-1'!C21</f>
        <v>75</v>
      </c>
      <c r="D567" s="117">
        <f>'[2]W-1'!D21</f>
        <v>0</v>
      </c>
      <c r="E567" s="117">
        <f>'[2]W-1'!E21</f>
        <v>0</v>
      </c>
      <c r="F567" s="117">
        <f>'[2]W-1'!F21</f>
        <v>0</v>
      </c>
      <c r="G567" s="117">
        <f>'[2]W-1'!G21</f>
        <v>0</v>
      </c>
      <c r="H567" s="118">
        <f t="shared" si="8"/>
        <v>145</v>
      </c>
      <c r="I567" s="112"/>
    </row>
    <row r="568" spans="1:9">
      <c r="A568" s="116">
        <v>7</v>
      </c>
      <c r="B568" s="117">
        <f>'[2]W-1'!B22</f>
        <v>75</v>
      </c>
      <c r="C568" s="117">
        <f>'[2]W-1'!C22</f>
        <v>70</v>
      </c>
      <c r="D568" s="117">
        <f>'[2]W-1'!D22</f>
        <v>0</v>
      </c>
      <c r="E568" s="117">
        <f>'[2]W-1'!E22</f>
        <v>0</v>
      </c>
      <c r="F568" s="117">
        <f>'[2]W-1'!F22</f>
        <v>0</v>
      </c>
      <c r="G568" s="117">
        <f>'[2]W-1'!G22</f>
        <v>0</v>
      </c>
      <c r="H568" s="118">
        <f t="shared" si="8"/>
        <v>145</v>
      </c>
      <c r="I568" s="112"/>
    </row>
    <row r="569" spans="1:9">
      <c r="A569" s="116">
        <v>8</v>
      </c>
      <c r="B569" s="117">
        <f>'[2]W-1'!B23</f>
        <v>75</v>
      </c>
      <c r="C569" s="117">
        <f>'[2]W-1'!C23</f>
        <v>70</v>
      </c>
      <c r="D569" s="117">
        <f>'[2]W-1'!D23</f>
        <v>0</v>
      </c>
      <c r="E569" s="117">
        <f>'[2]W-1'!E23</f>
        <v>0</v>
      </c>
      <c r="F569" s="117">
        <f>'[2]W-1'!F23</f>
        <v>0</v>
      </c>
      <c r="G569" s="117">
        <f>'[2]W-1'!G23</f>
        <v>0</v>
      </c>
      <c r="H569" s="118">
        <f t="shared" si="8"/>
        <v>145</v>
      </c>
      <c r="I569" s="112"/>
    </row>
    <row r="570" spans="1:9">
      <c r="A570" s="116">
        <v>9</v>
      </c>
      <c r="B570" s="117">
        <f>'[2]W-1'!B24</f>
        <v>75</v>
      </c>
      <c r="C570" s="117">
        <f>'[2]W-1'!C24</f>
        <v>70</v>
      </c>
      <c r="D570" s="117">
        <f>'[2]W-1'!D24</f>
        <v>0</v>
      </c>
      <c r="E570" s="117">
        <f>'[2]W-1'!E24</f>
        <v>0</v>
      </c>
      <c r="F570" s="117">
        <f>'[2]W-1'!F24</f>
        <v>0</v>
      </c>
      <c r="G570" s="117">
        <f>'[2]W-1'!G24</f>
        <v>0</v>
      </c>
      <c r="H570" s="118">
        <f t="shared" si="8"/>
        <v>145</v>
      </c>
      <c r="I570" s="112"/>
    </row>
    <row r="571" spans="1:9">
      <c r="A571" s="116">
        <v>10</v>
      </c>
      <c r="B571" s="117">
        <f>'[2]W-1'!B25</f>
        <v>75</v>
      </c>
      <c r="C571" s="117">
        <f>'[2]W-1'!C25</f>
        <v>70</v>
      </c>
      <c r="D571" s="117">
        <f>'[2]W-1'!D25</f>
        <v>0</v>
      </c>
      <c r="E571" s="117">
        <f>'[2]W-1'!E25</f>
        <v>0</v>
      </c>
      <c r="F571" s="117">
        <f>'[2]W-1'!F25</f>
        <v>0</v>
      </c>
      <c r="G571" s="117">
        <f>'[2]W-1'!G25</f>
        <v>0</v>
      </c>
      <c r="H571" s="118">
        <f t="shared" si="8"/>
        <v>145</v>
      </c>
      <c r="I571" s="112"/>
    </row>
    <row r="572" spans="1:9">
      <c r="A572" s="116">
        <v>11</v>
      </c>
      <c r="B572" s="117">
        <f>'[2]W-1'!B26</f>
        <v>75</v>
      </c>
      <c r="C572" s="117">
        <f>'[2]W-1'!C26</f>
        <v>70</v>
      </c>
      <c r="D572" s="117">
        <f>'[2]W-1'!D26</f>
        <v>0</v>
      </c>
      <c r="E572" s="117">
        <f>'[2]W-1'!E26</f>
        <v>0</v>
      </c>
      <c r="F572" s="117">
        <f>'[2]W-1'!F26</f>
        <v>0</v>
      </c>
      <c r="G572" s="117">
        <f>'[2]W-1'!G26</f>
        <v>0</v>
      </c>
      <c r="H572" s="118">
        <f t="shared" si="8"/>
        <v>145</v>
      </c>
      <c r="I572" s="112"/>
    </row>
    <row r="573" spans="1:9">
      <c r="A573" s="116">
        <v>12</v>
      </c>
      <c r="B573" s="117">
        <f>'[2]W-1'!B27</f>
        <v>75</v>
      </c>
      <c r="C573" s="117">
        <f>'[2]W-1'!C27</f>
        <v>70</v>
      </c>
      <c r="D573" s="117">
        <f>'[2]W-1'!D27</f>
        <v>0</v>
      </c>
      <c r="E573" s="117">
        <f>'[2]W-1'!E27</f>
        <v>0</v>
      </c>
      <c r="F573" s="117">
        <f>'[2]W-1'!F27</f>
        <v>0</v>
      </c>
      <c r="G573" s="117">
        <f>'[2]W-1'!G27</f>
        <v>0</v>
      </c>
      <c r="H573" s="118">
        <f t="shared" si="8"/>
        <v>145</v>
      </c>
      <c r="I573" s="112"/>
    </row>
    <row r="574" spans="1:9">
      <c r="A574" s="116">
        <v>13</v>
      </c>
      <c r="B574" s="117">
        <f>'[2]W-1'!B28</f>
        <v>75</v>
      </c>
      <c r="C574" s="117">
        <f>'[2]W-1'!C28</f>
        <v>70</v>
      </c>
      <c r="D574" s="117">
        <f>'[2]W-1'!D28</f>
        <v>0</v>
      </c>
      <c r="E574" s="117">
        <f>'[2]W-1'!E28</f>
        <v>0</v>
      </c>
      <c r="F574" s="117">
        <f>'[2]W-1'!F28</f>
        <v>0</v>
      </c>
      <c r="G574" s="117">
        <f>'[2]W-1'!G28</f>
        <v>0</v>
      </c>
      <c r="H574" s="118">
        <f t="shared" si="8"/>
        <v>145</v>
      </c>
      <c r="I574" s="112"/>
    </row>
    <row r="575" spans="1:9">
      <c r="A575" s="116">
        <v>14</v>
      </c>
      <c r="B575" s="117">
        <f>'[2]W-1'!B29</f>
        <v>75</v>
      </c>
      <c r="C575" s="117">
        <f>'[2]W-1'!C29</f>
        <v>70</v>
      </c>
      <c r="D575" s="117">
        <f>'[2]W-1'!D29</f>
        <v>0</v>
      </c>
      <c r="E575" s="117">
        <f>'[2]W-1'!E29</f>
        <v>0</v>
      </c>
      <c r="F575" s="117">
        <f>'[2]W-1'!F29</f>
        <v>0</v>
      </c>
      <c r="G575" s="117">
        <f>'[2]W-1'!G29</f>
        <v>0</v>
      </c>
      <c r="H575" s="118">
        <f t="shared" si="8"/>
        <v>145</v>
      </c>
      <c r="I575" s="112"/>
    </row>
    <row r="576" spans="1:9">
      <c r="A576" s="116">
        <v>15</v>
      </c>
      <c r="B576" s="117">
        <f>'[2]W-1'!B30</f>
        <v>75</v>
      </c>
      <c r="C576" s="117">
        <f>'[2]W-1'!C30</f>
        <v>70</v>
      </c>
      <c r="D576" s="117">
        <f>'[2]W-1'!D30</f>
        <v>0</v>
      </c>
      <c r="E576" s="117">
        <f>'[2]W-1'!E30</f>
        <v>0</v>
      </c>
      <c r="F576" s="117">
        <f>'[2]W-1'!F30</f>
        <v>0</v>
      </c>
      <c r="G576" s="117">
        <f>'[2]W-1'!G30</f>
        <v>0</v>
      </c>
      <c r="H576" s="118">
        <f t="shared" si="8"/>
        <v>145</v>
      </c>
      <c r="I576" s="112"/>
    </row>
    <row r="577" spans="1:9">
      <c r="A577" s="116">
        <v>16</v>
      </c>
      <c r="B577" s="117">
        <f>'[2]W-1'!B31</f>
        <v>75</v>
      </c>
      <c r="C577" s="117">
        <f>'[2]W-1'!C31</f>
        <v>70</v>
      </c>
      <c r="D577" s="117">
        <f>'[2]W-1'!D31</f>
        <v>0</v>
      </c>
      <c r="E577" s="117">
        <f>'[2]W-1'!E31</f>
        <v>0</v>
      </c>
      <c r="F577" s="117">
        <f>'[2]W-1'!F31</f>
        <v>0</v>
      </c>
      <c r="G577" s="117">
        <f>'[2]W-1'!G31</f>
        <v>0</v>
      </c>
      <c r="H577" s="118">
        <f t="shared" si="8"/>
        <v>145</v>
      </c>
      <c r="I577" s="112"/>
    </row>
    <row r="578" spans="1:9">
      <c r="A578" s="116">
        <v>17</v>
      </c>
      <c r="B578" s="117">
        <f>'[2]W-1'!B32</f>
        <v>75</v>
      </c>
      <c r="C578" s="117">
        <f>'[2]W-1'!C32</f>
        <v>70</v>
      </c>
      <c r="D578" s="117">
        <f>'[2]W-1'!D32</f>
        <v>0</v>
      </c>
      <c r="E578" s="117">
        <f>'[2]W-1'!E32</f>
        <v>0</v>
      </c>
      <c r="F578" s="117">
        <f>'[2]W-1'!F32</f>
        <v>0</v>
      </c>
      <c r="G578" s="117">
        <f>'[2]W-1'!G32</f>
        <v>0</v>
      </c>
      <c r="H578" s="118">
        <f t="shared" si="8"/>
        <v>145</v>
      </c>
      <c r="I578" s="112"/>
    </row>
    <row r="579" spans="1:9">
      <c r="A579" s="116">
        <v>18</v>
      </c>
      <c r="B579" s="117">
        <f>'[2]W-1'!B33</f>
        <v>75</v>
      </c>
      <c r="C579" s="117">
        <f>'[2]W-1'!C33</f>
        <v>70</v>
      </c>
      <c r="D579" s="117">
        <f>'[2]W-1'!D33</f>
        <v>0</v>
      </c>
      <c r="E579" s="117">
        <f>'[2]W-1'!E33</f>
        <v>0</v>
      </c>
      <c r="F579" s="117">
        <f>'[2]W-1'!F33</f>
        <v>0</v>
      </c>
      <c r="G579" s="117">
        <f>'[2]W-1'!G33</f>
        <v>0</v>
      </c>
      <c r="H579" s="118">
        <f t="shared" si="8"/>
        <v>145</v>
      </c>
      <c r="I579" s="112"/>
    </row>
    <row r="580" spans="1:9">
      <c r="A580" s="116">
        <v>19</v>
      </c>
      <c r="B580" s="117">
        <f>'[2]W-1'!B34</f>
        <v>75</v>
      </c>
      <c r="C580" s="117">
        <f>'[2]W-1'!C34</f>
        <v>70</v>
      </c>
      <c r="D580" s="117">
        <f>'[2]W-1'!D34</f>
        <v>0</v>
      </c>
      <c r="E580" s="117">
        <f>'[2]W-1'!E34</f>
        <v>0</v>
      </c>
      <c r="F580" s="117">
        <f>'[2]W-1'!F34</f>
        <v>0</v>
      </c>
      <c r="G580" s="117">
        <f>'[2]W-1'!G34</f>
        <v>0</v>
      </c>
      <c r="H580" s="118">
        <f t="shared" si="8"/>
        <v>145</v>
      </c>
      <c r="I580" s="112"/>
    </row>
    <row r="581" spans="1:9">
      <c r="A581" s="116">
        <v>20</v>
      </c>
      <c r="B581" s="117">
        <f>'[2]W-1'!B35</f>
        <v>75</v>
      </c>
      <c r="C581" s="117">
        <f>'[2]W-1'!C35</f>
        <v>70</v>
      </c>
      <c r="D581" s="117">
        <f>'[2]W-1'!D35</f>
        <v>0</v>
      </c>
      <c r="E581" s="117">
        <f>'[2]W-1'!E35</f>
        <v>0</v>
      </c>
      <c r="F581" s="117">
        <f>'[2]W-1'!F35</f>
        <v>0</v>
      </c>
      <c r="G581" s="117">
        <f>'[2]W-1'!G35</f>
        <v>0</v>
      </c>
      <c r="H581" s="118">
        <f t="shared" si="8"/>
        <v>145</v>
      </c>
      <c r="I581" s="112"/>
    </row>
    <row r="582" spans="1:9">
      <c r="A582" s="116">
        <v>21</v>
      </c>
      <c r="B582" s="117">
        <f>'[2]W-1'!B36</f>
        <v>75</v>
      </c>
      <c r="C582" s="117">
        <f>'[2]W-1'!C36</f>
        <v>70</v>
      </c>
      <c r="D582" s="117">
        <f>'[2]W-1'!D36</f>
        <v>0</v>
      </c>
      <c r="E582" s="117">
        <f>'[2]W-1'!E36</f>
        <v>0</v>
      </c>
      <c r="F582" s="117">
        <f>'[2]W-1'!F36</f>
        <v>0</v>
      </c>
      <c r="G582" s="117">
        <f>'[2]W-1'!G36</f>
        <v>0</v>
      </c>
      <c r="H582" s="118">
        <f t="shared" si="8"/>
        <v>145</v>
      </c>
      <c r="I582" s="112"/>
    </row>
    <row r="583" spans="1:9">
      <c r="A583" s="116">
        <v>22</v>
      </c>
      <c r="B583" s="117">
        <f>'[2]W-1'!B37</f>
        <v>75</v>
      </c>
      <c r="C583" s="117">
        <f>'[2]W-1'!C37</f>
        <v>70</v>
      </c>
      <c r="D583" s="117">
        <f>'[2]W-1'!D37</f>
        <v>0</v>
      </c>
      <c r="E583" s="117">
        <f>'[2]W-1'!E37</f>
        <v>0</v>
      </c>
      <c r="F583" s="117">
        <f>'[2]W-1'!F37</f>
        <v>0</v>
      </c>
      <c r="G583" s="117">
        <f>'[2]W-1'!G37</f>
        <v>0</v>
      </c>
      <c r="H583" s="118">
        <f t="shared" si="8"/>
        <v>145</v>
      </c>
      <c r="I583" s="112"/>
    </row>
    <row r="584" spans="1:9">
      <c r="A584" s="116">
        <v>23</v>
      </c>
      <c r="B584" s="117">
        <f>'[2]W-1'!B38</f>
        <v>70</v>
      </c>
      <c r="C584" s="117">
        <f>'[2]W-1'!C38</f>
        <v>75</v>
      </c>
      <c r="D584" s="117">
        <f>'[2]W-1'!D38</f>
        <v>0</v>
      </c>
      <c r="E584" s="117">
        <f>'[2]W-1'!E38</f>
        <v>0</v>
      </c>
      <c r="F584" s="117">
        <f>'[2]W-1'!F38</f>
        <v>0</v>
      </c>
      <c r="G584" s="117">
        <f>'[2]W-1'!G38</f>
        <v>0</v>
      </c>
      <c r="H584" s="118">
        <f t="shared" si="8"/>
        <v>145</v>
      </c>
      <c r="I584" s="112"/>
    </row>
    <row r="585" spans="1:9">
      <c r="A585" s="116">
        <v>24</v>
      </c>
      <c r="B585" s="117">
        <f>'[2]W-1'!B39</f>
        <v>70</v>
      </c>
      <c r="C585" s="117">
        <f>'[2]W-1'!C39</f>
        <v>75</v>
      </c>
      <c r="D585" s="117">
        <f>'[2]W-1'!D39</f>
        <v>0</v>
      </c>
      <c r="E585" s="117">
        <f>'[2]W-1'!E39</f>
        <v>0</v>
      </c>
      <c r="F585" s="117">
        <f>'[2]W-1'!F39</f>
        <v>0</v>
      </c>
      <c r="G585" s="117">
        <f>'[2]W-1'!G39</f>
        <v>0</v>
      </c>
      <c r="H585" s="118">
        <f t="shared" si="8"/>
        <v>145</v>
      </c>
      <c r="I585" s="112"/>
    </row>
    <row r="586" spans="1:9">
      <c r="A586" s="119" t="s">
        <v>211</v>
      </c>
      <c r="B586" s="120">
        <f t="shared" ref="B586:H586" si="9">AVERAGE(B562:B585)</f>
        <v>73.333333333333329</v>
      </c>
      <c r="C586" s="120">
        <f>AVERAGE(C562:C585)</f>
        <v>71.666666666666671</v>
      </c>
      <c r="D586" s="120">
        <f>AVERAGE(D562:D585)</f>
        <v>0</v>
      </c>
      <c r="E586" s="120">
        <f>AVERAGE(E562:E585)</f>
        <v>0</v>
      </c>
      <c r="F586" s="120">
        <f t="shared" si="9"/>
        <v>0</v>
      </c>
      <c r="G586" s="120">
        <f t="shared" si="9"/>
        <v>0</v>
      </c>
      <c r="H586" s="121">
        <f t="shared" si="9"/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f>'[2]W-1'!D46</f>
        <v>777.12</v>
      </c>
      <c r="E617" s="133">
        <f>'[2]W-1'!E46</f>
        <v>11.665428587778024</v>
      </c>
      <c r="I617" s="12"/>
    </row>
    <row r="618" spans="1:9">
      <c r="A618" s="10"/>
      <c r="C618" s="132">
        <v>2</v>
      </c>
      <c r="D618" s="133">
        <f>'[2]W-1'!D47</f>
        <v>684.45</v>
      </c>
      <c r="E618" s="133">
        <f>'[2]W-1'!E47</f>
        <v>10.777253897777769</v>
      </c>
      <c r="I618" s="12"/>
    </row>
    <row r="619" spans="1:9">
      <c r="A619" s="10"/>
      <c r="C619" s="132">
        <v>3</v>
      </c>
      <c r="D619" s="133">
        <f>'[2]W-1'!D48</f>
        <v>640.14</v>
      </c>
      <c r="E619" s="133">
        <f>'[2]W-1'!E48</f>
        <v>10.674171587777778</v>
      </c>
      <c r="I619" s="12"/>
    </row>
    <row r="620" spans="1:9">
      <c r="A620" s="10"/>
      <c r="C620" s="132">
        <v>4</v>
      </c>
      <c r="D620" s="133">
        <f>'[2]W-1'!D49</f>
        <v>622.42999999999995</v>
      </c>
      <c r="E620" s="133">
        <f>'[2]W-1'!E49</f>
        <v>10.236994847777737</v>
      </c>
      <c r="I620" s="12"/>
    </row>
    <row r="621" spans="1:9">
      <c r="A621" s="10"/>
      <c r="C621" s="132">
        <v>5</v>
      </c>
      <c r="D621" s="133">
        <f>'[2]W-1'!D50</f>
        <v>635.19000000000005</v>
      </c>
      <c r="E621" s="133">
        <f>'[2]W-1'!E50</f>
        <v>10.44656650777813</v>
      </c>
      <c r="I621" s="12"/>
    </row>
    <row r="622" spans="1:9">
      <c r="A622" s="10"/>
      <c r="C622" s="132">
        <v>6</v>
      </c>
      <c r="D622" s="133">
        <f>'[2]W-1'!D51</f>
        <v>720.38</v>
      </c>
      <c r="E622" s="133">
        <f>'[2]W-1'!E51</f>
        <v>13.097096287778186</v>
      </c>
      <c r="I622" s="12"/>
    </row>
    <row r="623" spans="1:9">
      <c r="A623" s="10"/>
      <c r="C623" s="132">
        <v>7</v>
      </c>
      <c r="D623" s="133">
        <f>'[2]W-1'!D52</f>
        <v>953.28</v>
      </c>
      <c r="E623" s="133">
        <f>'[2]W-1'!E52</f>
        <v>17.729180017777026</v>
      </c>
      <c r="I623" s="12"/>
    </row>
    <row r="624" spans="1:9">
      <c r="A624" s="10"/>
      <c r="C624" s="132">
        <v>8</v>
      </c>
      <c r="D624" s="133">
        <f>'[2]W-1'!D53</f>
        <v>1260.18</v>
      </c>
      <c r="E624" s="133">
        <f>'[2]W-1'!E53</f>
        <v>22.092993957778845</v>
      </c>
      <c r="I624" s="12"/>
    </row>
    <row r="625" spans="1:9">
      <c r="A625" s="10"/>
      <c r="C625" s="132">
        <v>9</v>
      </c>
      <c r="D625" s="133">
        <f>'[2]W-1'!D54</f>
        <v>1327.23</v>
      </c>
      <c r="E625" s="133">
        <f>'[2]W-1'!E54</f>
        <v>26.772386907778127</v>
      </c>
      <c r="I625" s="12"/>
    </row>
    <row r="626" spans="1:9">
      <c r="A626" s="10"/>
      <c r="C626" s="132">
        <v>10</v>
      </c>
      <c r="D626" s="133">
        <f>'[2]W-1'!D55</f>
        <v>1301.33</v>
      </c>
      <c r="E626" s="133">
        <f>'[2]W-1'!E55</f>
        <v>24.754523817777681</v>
      </c>
      <c r="I626" s="12"/>
    </row>
    <row r="627" spans="1:9">
      <c r="A627" s="10"/>
      <c r="C627" s="132">
        <v>11</v>
      </c>
      <c r="D627" s="133">
        <f>'[2]W-1'!D56</f>
        <v>1285.81</v>
      </c>
      <c r="E627" s="133">
        <f>'[2]W-1'!E56</f>
        <v>25.689112947777176</v>
      </c>
      <c r="I627" s="12"/>
    </row>
    <row r="628" spans="1:9">
      <c r="A628" s="10"/>
      <c r="C628" s="132">
        <v>12</v>
      </c>
      <c r="D628" s="133">
        <f>'[2]W-1'!D57</f>
        <v>1353.17</v>
      </c>
      <c r="E628" s="133">
        <f>'[2]W-1'!E57</f>
        <v>24.42301757777841</v>
      </c>
      <c r="I628" s="12"/>
    </row>
    <row r="629" spans="1:9">
      <c r="A629" s="10"/>
      <c r="C629" s="132">
        <v>13</v>
      </c>
      <c r="D629" s="133">
        <f>'[2]W-1'!D58</f>
        <v>1229.1099999999999</v>
      </c>
      <c r="E629" s="133">
        <f>'[2]W-1'!E58</f>
        <v>21.750417847777953</v>
      </c>
      <c r="I629" s="12"/>
    </row>
    <row r="630" spans="1:9">
      <c r="A630" s="10"/>
      <c r="C630" s="132">
        <v>14</v>
      </c>
      <c r="D630" s="133">
        <f>'[2]W-1'!D59</f>
        <v>1293.69</v>
      </c>
      <c r="E630" s="133">
        <f>'[2]W-1'!E59</f>
        <v>18.961604247778723</v>
      </c>
      <c r="I630" s="12"/>
    </row>
    <row r="631" spans="1:9">
      <c r="A631" s="10"/>
      <c r="C631" s="132">
        <v>15</v>
      </c>
      <c r="D631" s="133">
        <f>'[2]W-1'!D60</f>
        <v>1297.97</v>
      </c>
      <c r="E631" s="133">
        <f>'[2]W-1'!E60</f>
        <v>19.447026897777732</v>
      </c>
      <c r="I631" s="12"/>
    </row>
    <row r="632" spans="1:9">
      <c r="A632" s="10"/>
      <c r="C632" s="132">
        <v>16</v>
      </c>
      <c r="D632" s="133">
        <f>'[2]W-1'!D61</f>
        <v>1399.61</v>
      </c>
      <c r="E632" s="133">
        <f>'[2]W-1'!E61</f>
        <v>26.187664577778378</v>
      </c>
      <c r="I632" s="12"/>
    </row>
    <row r="633" spans="1:9">
      <c r="A633" s="10"/>
      <c r="C633" s="132">
        <v>17</v>
      </c>
      <c r="D633" s="133">
        <f>'[2]W-1'!D62</f>
        <v>1409.27</v>
      </c>
      <c r="E633" s="133">
        <f>'[2]W-1'!E62</f>
        <v>38.067950367779076</v>
      </c>
      <c r="I633" s="12"/>
    </row>
    <row r="634" spans="1:9">
      <c r="A634" s="10"/>
      <c r="C634" s="132">
        <v>18</v>
      </c>
      <c r="D634" s="133">
        <f>'[2]W-1'!D63</f>
        <v>1488.73</v>
      </c>
      <c r="E634" s="133">
        <f>'[2]W-1'!E63</f>
        <v>43.219890827778499</v>
      </c>
      <c r="I634" s="12"/>
    </row>
    <row r="635" spans="1:9">
      <c r="A635" s="10"/>
      <c r="C635" s="132">
        <v>19</v>
      </c>
      <c r="D635" s="133">
        <f>'[2]W-1'!D64</f>
        <v>1502.15</v>
      </c>
      <c r="E635" s="133">
        <f>'[2]W-1'!E64</f>
        <v>46.731105447777736</v>
      </c>
      <c r="I635" s="12"/>
    </row>
    <row r="636" spans="1:9">
      <c r="A636" s="10"/>
      <c r="C636" s="132">
        <v>20</v>
      </c>
      <c r="D636" s="133">
        <f>'[2]W-1'!D65</f>
        <v>1487.39</v>
      </c>
      <c r="E636" s="133">
        <f>'[2]W-1'!E65</f>
        <v>46.819039777778016</v>
      </c>
      <c r="I636" s="12"/>
    </row>
    <row r="637" spans="1:9">
      <c r="A637" s="10"/>
      <c r="C637" s="132">
        <v>21</v>
      </c>
      <c r="D637" s="133">
        <f>'[2]W-1'!D66</f>
        <v>1496.38</v>
      </c>
      <c r="E637" s="133">
        <f>'[2]W-1'!E66</f>
        <v>44.032827307777325</v>
      </c>
      <c r="I637" s="12"/>
    </row>
    <row r="638" spans="1:9">
      <c r="A638" s="10"/>
      <c r="C638" s="132">
        <v>22</v>
      </c>
      <c r="D638" s="133">
        <f>'[2]W-1'!D67</f>
        <v>1418.03</v>
      </c>
      <c r="E638" s="133">
        <f>'[2]W-1'!E67</f>
        <v>34.769216487777612</v>
      </c>
      <c r="I638" s="12"/>
    </row>
    <row r="639" spans="1:9">
      <c r="A639" s="10"/>
      <c r="C639" s="132">
        <v>23</v>
      </c>
      <c r="D639" s="133">
        <f>'[2]W-1'!D68</f>
        <v>1212.52</v>
      </c>
      <c r="E639" s="133">
        <f>'[2]W-1'!E68</f>
        <v>27.06974532777781</v>
      </c>
      <c r="I639" s="12"/>
    </row>
    <row r="640" spans="1:9">
      <c r="A640" s="10"/>
      <c r="C640" s="132">
        <v>24</v>
      </c>
      <c r="D640" s="133">
        <f>'[2]W-1'!D69</f>
        <v>991.74</v>
      </c>
      <c r="E640" s="133">
        <f>'[2]W-1'!E69</f>
        <v>18.623972757777437</v>
      </c>
      <c r="I640" s="12"/>
    </row>
    <row r="641" spans="1:9">
      <c r="A641" s="10"/>
      <c r="C641" s="132">
        <v>25</v>
      </c>
      <c r="D641" s="133">
        <f>'[2]W-1'!D70</f>
        <v>794.21</v>
      </c>
      <c r="E641" s="133">
        <f>'[2]W-1'!E70</f>
        <v>12.732089157777864</v>
      </c>
      <c r="I641" s="12"/>
    </row>
    <row r="642" spans="1:9">
      <c r="A642" s="10"/>
      <c r="C642" s="132">
        <v>26</v>
      </c>
      <c r="D642" s="133">
        <f>'[2]W-1'!D71</f>
        <v>707.56</v>
      </c>
      <c r="E642" s="133">
        <f>'[2]W-1'!E71</f>
        <v>11.274710047778058</v>
      </c>
      <c r="I642" s="12"/>
    </row>
    <row r="643" spans="1:9">
      <c r="A643" s="10"/>
      <c r="C643" s="132">
        <v>27</v>
      </c>
      <c r="D643" s="133">
        <f>'[2]W-1'!D72</f>
        <v>665.85</v>
      </c>
      <c r="E643" s="133">
        <f>'[2]W-1'!E72</f>
        <v>11.588768297777506</v>
      </c>
      <c r="I643" s="12"/>
    </row>
    <row r="644" spans="1:9">
      <c r="A644" s="10"/>
      <c r="C644" s="132">
        <v>28</v>
      </c>
      <c r="D644" s="133">
        <f>'[2]W-1'!D73</f>
        <v>650.29</v>
      </c>
      <c r="E644" s="133">
        <f>'[2]W-1'!E73</f>
        <v>10.86635465777772</v>
      </c>
      <c r="I644" s="12"/>
    </row>
    <row r="645" spans="1:9">
      <c r="A645" s="10"/>
      <c r="C645" s="132">
        <v>29</v>
      </c>
      <c r="D645" s="133">
        <f>'[2]W-1'!D74</f>
        <v>663.21</v>
      </c>
      <c r="E645" s="133">
        <f>'[2]W-1'!E74</f>
        <v>11.506307327777563</v>
      </c>
      <c r="I645" s="12"/>
    </row>
    <row r="646" spans="1:9">
      <c r="A646" s="10"/>
      <c r="C646" s="132">
        <v>30</v>
      </c>
      <c r="D646" s="133">
        <f>'[2]W-1'!D75</f>
        <v>742.65</v>
      </c>
      <c r="E646" s="133">
        <f>'[2]W-1'!E75</f>
        <v>12.353494787777549</v>
      </c>
      <c r="I646" s="12"/>
    </row>
    <row r="647" spans="1:9">
      <c r="A647" s="10"/>
      <c r="C647" s="132">
        <v>31</v>
      </c>
      <c r="D647" s="133">
        <f>'[2]W-1'!D76</f>
        <v>966.88</v>
      </c>
      <c r="E647" s="133">
        <f>'[2]W-1'!E76</f>
        <v>18.777763527777779</v>
      </c>
      <c r="I647" s="12"/>
    </row>
    <row r="648" spans="1:9">
      <c r="A648" s="10"/>
      <c r="C648" s="132">
        <v>32</v>
      </c>
      <c r="D648" s="133">
        <f>'[2]W-1'!D77</f>
        <v>1284.08</v>
      </c>
      <c r="E648" s="133">
        <f>'[2]W-1'!E77</f>
        <v>26.600766917778401</v>
      </c>
      <c r="I648" s="12"/>
    </row>
    <row r="649" spans="1:9">
      <c r="A649" s="10"/>
      <c r="C649" s="132">
        <v>33</v>
      </c>
      <c r="D649" s="133">
        <f>'[2]W-1'!D78</f>
        <v>1389.33</v>
      </c>
      <c r="E649" s="133">
        <f>'[2]W-1'!E78</f>
        <v>30.492902947778475</v>
      </c>
      <c r="I649" s="12"/>
    </row>
    <row r="650" spans="1:9">
      <c r="A650" s="10"/>
      <c r="C650" s="132">
        <v>34</v>
      </c>
      <c r="D650" s="133">
        <f>'[2]W-1'!D79</f>
        <v>1333.9</v>
      </c>
      <c r="E650" s="133">
        <f>'[2]W-1'!E79</f>
        <v>27.772059897777581</v>
      </c>
      <c r="I650" s="12"/>
    </row>
    <row r="651" spans="1:9">
      <c r="A651" s="10"/>
      <c r="C651" s="132">
        <v>35</v>
      </c>
      <c r="D651" s="133">
        <f>'[2]W-1'!D80</f>
        <v>1229.8599999999999</v>
      </c>
      <c r="E651" s="133">
        <f>'[2]W-1'!E80</f>
        <v>27.461739157778311</v>
      </c>
      <c r="I651" s="12"/>
    </row>
    <row r="652" spans="1:9">
      <c r="A652" s="10"/>
      <c r="C652" s="132">
        <v>36</v>
      </c>
      <c r="D652" s="133">
        <f>'[2]W-1'!D81</f>
        <v>1099.02</v>
      </c>
      <c r="E652" s="133">
        <f>'[2]W-1'!E81</f>
        <v>24.546712367777445</v>
      </c>
      <c r="I652" s="12"/>
    </row>
    <row r="653" spans="1:9">
      <c r="A653" s="10"/>
      <c r="C653" s="132">
        <v>37</v>
      </c>
      <c r="D653" s="133">
        <f>'[2]W-1'!D82</f>
        <v>1094.05</v>
      </c>
      <c r="E653" s="133">
        <f>'[2]W-1'!E82</f>
        <v>23.345981987777805</v>
      </c>
      <c r="I653" s="12"/>
    </row>
    <row r="654" spans="1:9">
      <c r="A654" s="10"/>
      <c r="C654" s="132">
        <v>38</v>
      </c>
      <c r="D654" s="133">
        <f>'[2]W-1'!D83</f>
        <v>1128.6099999999999</v>
      </c>
      <c r="E654" s="133">
        <f>'[2]W-1'!E83</f>
        <v>22.916404057777072</v>
      </c>
      <c r="I654" s="12"/>
    </row>
    <row r="655" spans="1:9">
      <c r="A655" s="10"/>
      <c r="C655" s="132">
        <v>39</v>
      </c>
      <c r="D655" s="133">
        <f>'[2]W-1'!D84</f>
        <v>1192.05</v>
      </c>
      <c r="E655" s="133">
        <f>'[2]W-1'!E84</f>
        <v>20.929771857777268</v>
      </c>
      <c r="I655" s="12"/>
    </row>
    <row r="656" spans="1:9">
      <c r="A656" s="10"/>
      <c r="C656" s="132">
        <v>40</v>
      </c>
      <c r="D656" s="133">
        <f>'[2]W-1'!D85</f>
        <v>1247.46</v>
      </c>
      <c r="E656" s="133">
        <f>'[2]W-1'!E85</f>
        <v>26.65620298777776</v>
      </c>
      <c r="I656" s="12"/>
    </row>
    <row r="657" spans="1:9">
      <c r="A657" s="10"/>
      <c r="C657" s="132">
        <v>41</v>
      </c>
      <c r="D657" s="133">
        <f>'[2]W-1'!D86</f>
        <v>1368.86</v>
      </c>
      <c r="E657" s="133">
        <f>'[2]W-1'!E86</f>
        <v>28.361460347777665</v>
      </c>
      <c r="I657" s="12"/>
    </row>
    <row r="658" spans="1:9">
      <c r="A658" s="10"/>
      <c r="C658" s="132">
        <v>42</v>
      </c>
      <c r="D658" s="133">
        <f>'[2]W-1'!D87</f>
        <v>1532.35</v>
      </c>
      <c r="E658" s="133">
        <f>'[2]W-1'!E87</f>
        <v>30.087659507776607</v>
      </c>
      <c r="I658" s="12"/>
    </row>
    <row r="659" spans="1:9">
      <c r="A659" s="10"/>
      <c r="C659" s="132">
        <v>43</v>
      </c>
      <c r="D659" s="133">
        <f>'[2]W-1'!D88</f>
        <v>1514.64</v>
      </c>
      <c r="E659" s="133">
        <f>'[2]W-1'!E88</f>
        <v>32.626155317777602</v>
      </c>
      <c r="I659" s="12"/>
    </row>
    <row r="660" spans="1:9">
      <c r="A660" s="10"/>
      <c r="C660" s="132">
        <v>44</v>
      </c>
      <c r="D660" s="133">
        <f>'[2]W-1'!D89</f>
        <v>1506.56</v>
      </c>
      <c r="E660" s="133">
        <f>'[2]W-1'!E89</f>
        <v>31.87887929777844</v>
      </c>
      <c r="I660" s="12"/>
    </row>
    <row r="661" spans="1:9">
      <c r="A661" s="10"/>
      <c r="C661" s="132">
        <v>45</v>
      </c>
      <c r="D661" s="133">
        <f>'[2]W-1'!D90</f>
        <v>1459.48</v>
      </c>
      <c r="E661" s="133">
        <f>'[2]W-1'!E90</f>
        <v>29.250775327777092</v>
      </c>
      <c r="I661" s="12"/>
    </row>
    <row r="662" spans="1:9">
      <c r="A662" s="10"/>
      <c r="C662" s="132">
        <v>46</v>
      </c>
      <c r="D662" s="133">
        <f>'[2]W-1'!D91</f>
        <v>1329.82</v>
      </c>
      <c r="E662" s="133">
        <f>'[2]W-1'!E91</f>
        <v>32.045413757777624</v>
      </c>
      <c r="I662" s="12"/>
    </row>
    <row r="663" spans="1:9">
      <c r="A663" s="10"/>
      <c r="C663" s="132">
        <v>47</v>
      </c>
      <c r="D663" s="133">
        <f>'[2]W-1'!D92</f>
        <v>1122.3499999999999</v>
      </c>
      <c r="E663" s="133">
        <f>'[2]W-1'!E92</f>
        <v>31.202450687778082</v>
      </c>
      <c r="I663" s="12"/>
    </row>
    <row r="664" spans="1:9">
      <c r="A664" s="10"/>
      <c r="C664" s="132">
        <v>48</v>
      </c>
      <c r="D664" s="133">
        <f>'[2]W-1'!D93</f>
        <v>895.76</v>
      </c>
      <c r="E664" s="133">
        <f>'[2]W-1'!E93</f>
        <v>17.930181027776825</v>
      </c>
      <c r="I664" s="12"/>
    </row>
    <row r="665" spans="1:9">
      <c r="A665" s="10"/>
      <c r="C665" s="132">
        <v>49</v>
      </c>
      <c r="D665" s="133">
        <f>'[2]W-1'!D94</f>
        <v>782.23</v>
      </c>
      <c r="E665" s="133">
        <f>'[2]W-1'!E94</f>
        <v>13.797529497777305</v>
      </c>
      <c r="I665" s="12"/>
    </row>
    <row r="666" spans="1:9">
      <c r="A666" s="10"/>
      <c r="C666" s="132">
        <v>50</v>
      </c>
      <c r="D666" s="133">
        <f>'[2]W-1'!D95</f>
        <v>690.81</v>
      </c>
      <c r="E666" s="133">
        <f>'[2]W-1'!E95</f>
        <v>12.091674447778132</v>
      </c>
      <c r="I666" s="12"/>
    </row>
    <row r="667" spans="1:9">
      <c r="A667" s="10"/>
      <c r="C667" s="132">
        <v>51</v>
      </c>
      <c r="D667" s="133">
        <f>'[2]W-1'!D96</f>
        <v>637.70000000000005</v>
      </c>
      <c r="E667" s="133">
        <f>'[2]W-1'!E96</f>
        <v>10.95042661777768</v>
      </c>
      <c r="I667" s="12"/>
    </row>
    <row r="668" spans="1:9">
      <c r="A668" s="10"/>
      <c r="C668" s="132">
        <v>52</v>
      </c>
      <c r="D668" s="133">
        <f>'[2]W-1'!D97</f>
        <v>620.53</v>
      </c>
      <c r="E668" s="133">
        <f>'[2]W-1'!E97</f>
        <v>10.815461227777519</v>
      </c>
      <c r="I668" s="12"/>
    </row>
    <row r="669" spans="1:9">
      <c r="A669" s="10"/>
      <c r="C669" s="132">
        <v>53</v>
      </c>
      <c r="D669" s="133">
        <f>'[2]W-1'!D98</f>
        <v>629.27</v>
      </c>
      <c r="E669" s="133">
        <f>'[2]W-1'!E98</f>
        <v>11.531147087777981</v>
      </c>
      <c r="I669" s="12"/>
    </row>
    <row r="670" spans="1:9">
      <c r="A670" s="10"/>
      <c r="C670" s="132">
        <v>54</v>
      </c>
      <c r="D670" s="133">
        <f>'[2]W-1'!D99</f>
        <v>707.61</v>
      </c>
      <c r="E670" s="133">
        <f>'[2]W-1'!E99</f>
        <v>14.981280187777656</v>
      </c>
      <c r="I670" s="12"/>
    </row>
    <row r="671" spans="1:9">
      <c r="A671" s="10"/>
      <c r="C671" s="132">
        <v>55</v>
      </c>
      <c r="D671" s="133">
        <f>'[2]W-1'!D100</f>
        <v>934.71</v>
      </c>
      <c r="E671" s="133">
        <f>'[2]W-1'!E100</f>
        <v>20.741224897778011</v>
      </c>
      <c r="I671" s="12"/>
    </row>
    <row r="672" spans="1:9">
      <c r="A672" s="10"/>
      <c r="C672" s="132">
        <v>56</v>
      </c>
      <c r="D672" s="133">
        <f>'[2]W-1'!D101</f>
        <v>1218.72</v>
      </c>
      <c r="E672" s="133">
        <f>'[2]W-1'!E101</f>
        <v>25.370202137778733</v>
      </c>
      <c r="I672" s="12"/>
    </row>
    <row r="673" spans="1:9">
      <c r="A673" s="10"/>
      <c r="C673" s="132">
        <v>57</v>
      </c>
      <c r="D673" s="133">
        <f>'[2]W-1'!D102</f>
        <v>1320.15</v>
      </c>
      <c r="E673" s="133">
        <f>'[2]W-1'!E102</f>
        <v>29.128909147777676</v>
      </c>
      <c r="I673" s="12"/>
    </row>
    <row r="674" spans="1:9">
      <c r="A674" s="10"/>
      <c r="C674" s="132">
        <v>58</v>
      </c>
      <c r="D674" s="133">
        <f>'[2]W-1'!D103</f>
        <v>1254.07</v>
      </c>
      <c r="E674" s="133">
        <f>'[2]W-1'!E103</f>
        <v>31.493791457777206</v>
      </c>
      <c r="I674" s="12"/>
    </row>
    <row r="675" spans="1:9">
      <c r="A675" s="10"/>
      <c r="C675" s="132">
        <v>59</v>
      </c>
      <c r="D675" s="133">
        <f>'[2]W-1'!D104</f>
        <v>1124.27</v>
      </c>
      <c r="E675" s="133">
        <f>'[2]W-1'!E104</f>
        <v>34.305142097778116</v>
      </c>
      <c r="I675" s="12"/>
    </row>
    <row r="676" spans="1:9">
      <c r="A676" s="10"/>
      <c r="C676" s="132">
        <v>60</v>
      </c>
      <c r="D676" s="133">
        <f>'[2]W-1'!D105</f>
        <v>1114.33</v>
      </c>
      <c r="E676" s="133">
        <f>'[2]W-1'!E105</f>
        <v>34.39691484777677</v>
      </c>
      <c r="I676" s="12"/>
    </row>
    <row r="677" spans="1:9">
      <c r="A677" s="10"/>
      <c r="C677" s="132">
        <v>61</v>
      </c>
      <c r="D677" s="133">
        <f>'[2]W-1'!D106</f>
        <v>1098.46</v>
      </c>
      <c r="E677" s="133">
        <f>'[2]W-1'!E106</f>
        <v>34.403348327777621</v>
      </c>
      <c r="I677" s="12"/>
    </row>
    <row r="678" spans="1:9">
      <c r="A678" s="10"/>
      <c r="C678" s="132">
        <v>62</v>
      </c>
      <c r="D678" s="133">
        <f>'[2]W-1'!D107</f>
        <v>1144.44</v>
      </c>
      <c r="E678" s="133">
        <f>'[2]W-1'!E107</f>
        <v>33.07013758777839</v>
      </c>
      <c r="I678" s="12"/>
    </row>
    <row r="679" spans="1:9">
      <c r="A679" s="10"/>
      <c r="C679" s="132">
        <v>63</v>
      </c>
      <c r="D679" s="133">
        <f>'[2]W-1'!D108</f>
        <v>1206.7</v>
      </c>
      <c r="E679" s="133">
        <f>'[2]W-1'!E108</f>
        <v>34.675780937777745</v>
      </c>
      <c r="I679" s="12"/>
    </row>
    <row r="680" spans="1:9">
      <c r="A680" s="10"/>
      <c r="C680" s="132">
        <v>64</v>
      </c>
      <c r="D680" s="133">
        <f>'[2]W-1'!D109</f>
        <v>1300.75</v>
      </c>
      <c r="E680" s="133">
        <f>'[2]W-1'!E109</f>
        <v>36.635899857777758</v>
      </c>
      <c r="I680" s="12"/>
    </row>
    <row r="681" spans="1:9">
      <c r="A681" s="10"/>
      <c r="C681" s="132">
        <v>65</v>
      </c>
      <c r="D681" s="133">
        <f>'[2]W-1'!D110</f>
        <v>1396.51</v>
      </c>
      <c r="E681" s="133">
        <f>'[2]W-1'!E110</f>
        <v>38.422909307777218</v>
      </c>
      <c r="I681" s="12"/>
    </row>
    <row r="682" spans="1:9">
      <c r="A682" s="10"/>
      <c r="C682" s="132">
        <v>66</v>
      </c>
      <c r="D682" s="133">
        <f>'[2]W-1'!D111</f>
        <v>1546.99</v>
      </c>
      <c r="E682" s="133">
        <f>'[2]W-1'!E111</f>
        <v>36.833926877775866</v>
      </c>
      <c r="I682" s="12"/>
    </row>
    <row r="683" spans="1:9">
      <c r="A683" s="10"/>
      <c r="C683" s="132">
        <v>67</v>
      </c>
      <c r="D683" s="133">
        <f>'[2]W-1'!D112</f>
        <v>1541.59</v>
      </c>
      <c r="E683" s="133">
        <f>'[2]W-1'!E112</f>
        <v>35.630548597777761</v>
      </c>
      <c r="I683" s="12"/>
    </row>
    <row r="684" spans="1:9">
      <c r="A684" s="10"/>
      <c r="C684" s="132">
        <v>68</v>
      </c>
      <c r="D684" s="133">
        <f>'[2]W-1'!D113</f>
        <v>1512.81</v>
      </c>
      <c r="E684" s="133">
        <f>'[2]W-1'!E113</f>
        <v>34.613640647777856</v>
      </c>
      <c r="I684" s="12"/>
    </row>
    <row r="685" spans="1:9">
      <c r="A685" s="10"/>
      <c r="C685" s="132">
        <v>69</v>
      </c>
      <c r="D685" s="133">
        <f>'[2]W-1'!D114</f>
        <v>1451.5</v>
      </c>
      <c r="E685" s="133">
        <f>'[2]W-1'!E114</f>
        <v>31.367614357778621</v>
      </c>
      <c r="I685" s="12"/>
    </row>
    <row r="686" spans="1:9">
      <c r="A686" s="10"/>
      <c r="C686" s="132">
        <v>70</v>
      </c>
      <c r="D686" s="133">
        <f>'[2]W-1'!D115</f>
        <v>1324.64</v>
      </c>
      <c r="E686" s="133">
        <f>'[2]W-1'!E115</f>
        <v>31.954541347778104</v>
      </c>
      <c r="I686" s="12"/>
    </row>
    <row r="687" spans="1:9">
      <c r="A687" s="10"/>
      <c r="C687" s="132">
        <v>71</v>
      </c>
      <c r="D687" s="133">
        <f>'[2]W-1'!D116</f>
        <v>1105.99</v>
      </c>
      <c r="E687" s="133">
        <f>'[2]W-1'!E116</f>
        <v>23.670018657777291</v>
      </c>
      <c r="I687" s="12"/>
    </row>
    <row r="688" spans="1:9">
      <c r="A688" s="10"/>
      <c r="C688" s="132">
        <v>72</v>
      </c>
      <c r="D688" s="133">
        <f>'[2]W-1'!D117</f>
        <v>889.23</v>
      </c>
      <c r="E688" s="133">
        <f>'[2]W-1'!E117</f>
        <v>16.172099377778068</v>
      </c>
      <c r="I688" s="12"/>
    </row>
    <row r="689" spans="1:9">
      <c r="A689" s="10"/>
      <c r="C689" s="132">
        <v>73</v>
      </c>
      <c r="D689" s="133">
        <f>'[2]W-1'!D118</f>
        <v>783.35</v>
      </c>
      <c r="E689" s="133">
        <f>'[2]W-1'!E118</f>
        <v>14.075387987777731</v>
      </c>
      <c r="I689" s="12"/>
    </row>
    <row r="690" spans="1:9">
      <c r="A690" s="10"/>
      <c r="C690" s="132">
        <v>74</v>
      </c>
      <c r="D690" s="133">
        <f>'[2]W-1'!D119</f>
        <v>689.27</v>
      </c>
      <c r="E690" s="133">
        <f>'[2]W-1'!E119</f>
        <v>12.655059567778153</v>
      </c>
      <c r="I690" s="12"/>
    </row>
    <row r="691" spans="1:9">
      <c r="A691" s="10"/>
      <c r="C691" s="132">
        <v>75</v>
      </c>
      <c r="D691" s="133">
        <f>'[2]W-1'!D120</f>
        <v>644.41</v>
      </c>
      <c r="E691" s="133">
        <f>'[2]W-1'!E120</f>
        <v>12.2198454677781</v>
      </c>
      <c r="I691" s="12"/>
    </row>
    <row r="692" spans="1:9" ht="17.25" customHeight="1">
      <c r="A692" s="10"/>
      <c r="C692" s="132">
        <v>76</v>
      </c>
      <c r="D692" s="133">
        <f>'[2]W-1'!D121</f>
        <v>627.25</v>
      </c>
      <c r="E692" s="133">
        <f>'[2]W-1'!E121</f>
        <v>12.508325017777906</v>
      </c>
      <c r="I692" s="12"/>
    </row>
    <row r="693" spans="1:9" ht="16.5" customHeight="1">
      <c r="A693" s="10"/>
      <c r="C693" s="132">
        <v>77</v>
      </c>
      <c r="D693" s="133">
        <f>'[2]W-1'!D122</f>
        <v>636.34</v>
      </c>
      <c r="E693" s="133">
        <f>'[2]W-1'!E122</f>
        <v>12.305361107778253</v>
      </c>
      <c r="I693" s="12"/>
    </row>
    <row r="694" spans="1:9">
      <c r="A694" s="10"/>
      <c r="C694" s="132">
        <v>78</v>
      </c>
      <c r="D694" s="133">
        <f>'[2]W-1'!D123</f>
        <v>712.82</v>
      </c>
      <c r="E694" s="133">
        <f>'[2]W-1'!E123</f>
        <v>13.205987547777681</v>
      </c>
      <c r="I694" s="12"/>
    </row>
    <row r="695" spans="1:9">
      <c r="A695" s="10"/>
      <c r="C695" s="132">
        <v>79</v>
      </c>
      <c r="D695" s="133">
        <f>'[2]W-1'!D124</f>
        <v>932.59</v>
      </c>
      <c r="E695" s="133">
        <f>'[2]W-1'!E124</f>
        <v>16.567412467777785</v>
      </c>
      <c r="I695" s="12"/>
    </row>
    <row r="696" spans="1:9">
      <c r="A696" s="10"/>
      <c r="C696" s="132">
        <v>80</v>
      </c>
      <c r="D696" s="133">
        <f>'[2]W-1'!D125</f>
        <v>1220.45</v>
      </c>
      <c r="E696" s="133">
        <f>'[2]W-1'!E125</f>
        <v>24.506076297778463</v>
      </c>
      <c r="I696" s="12"/>
    </row>
    <row r="697" spans="1:9">
      <c r="A697" s="10"/>
      <c r="C697" s="132">
        <v>81</v>
      </c>
      <c r="D697" s="133">
        <f>'[2]W-1'!D126</f>
        <v>1319.49</v>
      </c>
      <c r="E697" s="133">
        <f>'[2]W-1'!E126</f>
        <v>28.98631700777878</v>
      </c>
      <c r="I697" s="12"/>
    </row>
    <row r="698" spans="1:9">
      <c r="A698" s="10"/>
      <c r="C698" s="132">
        <v>82</v>
      </c>
      <c r="D698" s="133">
        <f>'[2]W-1'!D127</f>
        <v>1273.4100000000001</v>
      </c>
      <c r="E698" s="133">
        <f>'[2]W-1'!E127</f>
        <v>30.63602185777836</v>
      </c>
      <c r="I698" s="12"/>
    </row>
    <row r="699" spans="1:9">
      <c r="A699" s="10"/>
      <c r="C699" s="132">
        <v>83</v>
      </c>
      <c r="D699" s="133">
        <f>'[2]W-1'!D128</f>
        <v>1149.94</v>
      </c>
      <c r="E699" s="133">
        <f>'[2]W-1'!E128</f>
        <v>29.916816857778031</v>
      </c>
      <c r="I699" s="12"/>
    </row>
    <row r="700" spans="1:9">
      <c r="A700" s="10"/>
      <c r="C700" s="132">
        <v>84</v>
      </c>
      <c r="D700" s="133">
        <f>'[2]W-1'!D129</f>
        <v>1135.75</v>
      </c>
      <c r="E700" s="133">
        <f>'[2]W-1'!E129</f>
        <v>29.45716406777774</v>
      </c>
      <c r="I700" s="12"/>
    </row>
    <row r="701" spans="1:9">
      <c r="A701" s="10"/>
      <c r="C701" s="132">
        <v>85</v>
      </c>
      <c r="D701" s="133">
        <f>'[2]W-1'!D130</f>
        <v>1089.17</v>
      </c>
      <c r="E701" s="133">
        <f>'[2]W-1'!E130</f>
        <v>28.058832727778054</v>
      </c>
      <c r="I701" s="12"/>
    </row>
    <row r="702" spans="1:9">
      <c r="A702" s="10"/>
      <c r="C702" s="132">
        <v>86</v>
      </c>
      <c r="D702" s="133">
        <f>'[2]W-1'!D131</f>
        <v>1148.6500000000001</v>
      </c>
      <c r="E702" s="133">
        <f>'[2]W-1'!E131</f>
        <v>24.849675547777224</v>
      </c>
      <c r="I702" s="12"/>
    </row>
    <row r="703" spans="1:9">
      <c r="A703" s="10"/>
      <c r="C703" s="132">
        <v>87</v>
      </c>
      <c r="D703" s="133">
        <f>'[2]W-1'!D132</f>
        <v>1191.8800000000001</v>
      </c>
      <c r="E703" s="133">
        <f>'[2]W-1'!E132</f>
        <v>22.251516287777349</v>
      </c>
      <c r="I703" s="12"/>
    </row>
    <row r="704" spans="1:9">
      <c r="A704" s="10"/>
      <c r="C704" s="132">
        <v>88</v>
      </c>
      <c r="D704" s="133">
        <f>'[2]W-1'!D133</f>
        <v>1243.9000000000001</v>
      </c>
      <c r="E704" s="133">
        <f>'[2]W-1'!E133</f>
        <v>26.105366857778336</v>
      </c>
      <c r="I704" s="12"/>
    </row>
    <row r="705" spans="1:9">
      <c r="A705" s="10"/>
      <c r="C705" s="132">
        <v>89</v>
      </c>
      <c r="D705" s="133">
        <f>'[2]W-1'!D134</f>
        <v>1381.87</v>
      </c>
      <c r="E705" s="133">
        <f>'[2]W-1'!E134</f>
        <v>35.545287607777482</v>
      </c>
      <c r="I705" s="12"/>
    </row>
    <row r="706" spans="1:9">
      <c r="A706" s="10"/>
      <c r="C706" s="132">
        <v>90</v>
      </c>
      <c r="D706" s="133">
        <f>'[2]W-1'!D135</f>
        <v>1503.96</v>
      </c>
      <c r="E706" s="133">
        <f>'[2]W-1'!E135</f>
        <v>37.288761587778936</v>
      </c>
      <c r="I706" s="12"/>
    </row>
    <row r="707" spans="1:9">
      <c r="A707" s="10"/>
      <c r="C707" s="132">
        <v>91</v>
      </c>
      <c r="D707" s="133">
        <f>'[2]W-1'!D136</f>
        <v>1506.75</v>
      </c>
      <c r="E707" s="133">
        <f>'[2]W-1'!E136</f>
        <v>39.656577387776906</v>
      </c>
      <c r="I707" s="12"/>
    </row>
    <row r="708" spans="1:9">
      <c r="A708" s="10"/>
      <c r="C708" s="132">
        <v>92</v>
      </c>
      <c r="D708" s="133">
        <f>'[2]W-1'!D137</f>
        <v>1465.58</v>
      </c>
      <c r="E708" s="133">
        <f>'[2]W-1'!E137</f>
        <v>39.48720404777805</v>
      </c>
      <c r="I708" s="12"/>
    </row>
    <row r="709" spans="1:9">
      <c r="A709" s="10"/>
      <c r="C709" s="132">
        <v>93</v>
      </c>
      <c r="D709" s="133">
        <f>'[2]W-1'!D138</f>
        <v>1426.03</v>
      </c>
      <c r="E709" s="133">
        <f>'[2]W-1'!E138</f>
        <v>37.036107197777028</v>
      </c>
      <c r="I709" s="12"/>
    </row>
    <row r="710" spans="1:9">
      <c r="A710" s="10"/>
      <c r="C710" s="132">
        <v>94</v>
      </c>
      <c r="D710" s="133">
        <f>'[2]W-1'!D139</f>
        <v>1285.8599999999999</v>
      </c>
      <c r="E710" s="133">
        <f>'[2]W-1'!E139</f>
        <v>32.35813794777755</v>
      </c>
      <c r="I710" s="12"/>
    </row>
    <row r="711" spans="1:9">
      <c r="A711" s="10"/>
      <c r="C711" s="132">
        <v>95</v>
      </c>
      <c r="D711" s="133">
        <f>'[2]W-1'!D140</f>
        <v>1099.24</v>
      </c>
      <c r="E711" s="133">
        <f>'[2]W-1'!E140</f>
        <v>26.475417207777355</v>
      </c>
      <c r="I711" s="12"/>
    </row>
    <row r="712" spans="1:9">
      <c r="A712" s="10"/>
      <c r="C712" s="132">
        <v>96</v>
      </c>
      <c r="D712" s="133">
        <f>'[2]W-1'!D141</f>
        <v>907.39</v>
      </c>
      <c r="E712" s="133">
        <f>'[2]W-1'!E141</f>
        <v>17.049496937777803</v>
      </c>
      <c r="I712" s="12"/>
    </row>
    <row r="713" spans="1:9">
      <c r="A713" s="10"/>
      <c r="C713" s="132">
        <v>97</v>
      </c>
      <c r="D713" s="133">
        <f>'[2]W-1'!D142</f>
        <v>748.87</v>
      </c>
      <c r="E713" s="133">
        <f>'[2]W-1'!E142</f>
        <v>16.909296217777865</v>
      </c>
      <c r="I713" s="12"/>
    </row>
    <row r="714" spans="1:9">
      <c r="A714" s="10"/>
      <c r="C714" s="132">
        <v>98</v>
      </c>
      <c r="D714" s="133">
        <f>'[2]W-1'!D143</f>
        <v>662.89</v>
      </c>
      <c r="E714" s="133">
        <f>'[2]W-1'!E143</f>
        <v>15.593718937778249</v>
      </c>
      <c r="I714" s="12"/>
    </row>
    <row r="715" spans="1:9">
      <c r="A715" s="10"/>
      <c r="C715" s="132">
        <v>99</v>
      </c>
      <c r="D715" s="133">
        <f>'[2]W-1'!D144</f>
        <v>621.08000000000004</v>
      </c>
      <c r="E715" s="133">
        <f>'[2]W-1'!E144</f>
        <v>17.786415257777662</v>
      </c>
      <c r="I715" s="12"/>
    </row>
    <row r="716" spans="1:9">
      <c r="A716" s="10"/>
      <c r="C716" s="132">
        <v>100</v>
      </c>
      <c r="D716" s="133">
        <f>'[2]W-1'!D145</f>
        <v>603.15</v>
      </c>
      <c r="E716" s="133">
        <f>'[2]W-1'!E145</f>
        <v>15.615337117777699</v>
      </c>
      <c r="I716" s="12"/>
    </row>
    <row r="717" spans="1:9">
      <c r="A717" s="10"/>
      <c r="C717" s="132">
        <v>101</v>
      </c>
      <c r="D717" s="133">
        <f>'[2]W-1'!D146</f>
        <v>612.65</v>
      </c>
      <c r="E717" s="133">
        <f>'[2]W-1'!E146</f>
        <v>15.834227117777345</v>
      </c>
      <c r="I717" s="12"/>
    </row>
    <row r="718" spans="1:9">
      <c r="A718" s="10"/>
      <c r="C718" s="132">
        <v>102</v>
      </c>
      <c r="D718" s="133">
        <f>'[2]W-1'!D147</f>
        <v>677.75</v>
      </c>
      <c r="E718" s="133">
        <f>'[2]W-1'!E147</f>
        <v>13.406637647777416</v>
      </c>
      <c r="I718" s="12"/>
    </row>
    <row r="719" spans="1:9">
      <c r="A719" s="10"/>
      <c r="C719" s="132">
        <v>103</v>
      </c>
      <c r="D719" s="133">
        <f>'[2]W-1'!D148</f>
        <v>834.77</v>
      </c>
      <c r="E719" s="133">
        <f>'[2]W-1'!E148</f>
        <v>14.866394707777999</v>
      </c>
      <c r="I719" s="12"/>
    </row>
    <row r="720" spans="1:9">
      <c r="A720" s="10"/>
      <c r="C720" s="132">
        <v>104</v>
      </c>
      <c r="D720" s="133">
        <f>'[2]W-1'!D149</f>
        <v>1137.3599999999999</v>
      </c>
      <c r="E720" s="133">
        <f>'[2]W-1'!E149</f>
        <v>19.944525117777857</v>
      </c>
      <c r="I720" s="12"/>
    </row>
    <row r="721" spans="1:9">
      <c r="A721" s="10"/>
      <c r="C721" s="132">
        <v>105</v>
      </c>
      <c r="D721" s="133">
        <f>'[2]W-1'!D150</f>
        <v>1244.1400000000001</v>
      </c>
      <c r="E721" s="133">
        <f>'[2]W-1'!E150</f>
        <v>26.169109737777944</v>
      </c>
      <c r="I721" s="12"/>
    </row>
    <row r="722" spans="1:9">
      <c r="A722" s="10"/>
      <c r="C722" s="132">
        <v>106</v>
      </c>
      <c r="D722" s="133">
        <f>'[2]W-1'!D151</f>
        <v>1181.3399999999999</v>
      </c>
      <c r="E722" s="133">
        <f>'[2]W-1'!E151</f>
        <v>28.961797957778572</v>
      </c>
      <c r="I722" s="12"/>
    </row>
    <row r="723" spans="1:9">
      <c r="A723" s="10"/>
      <c r="C723" s="132">
        <v>107</v>
      </c>
      <c r="D723" s="133">
        <f>'[2]W-1'!D152</f>
        <v>1179.68</v>
      </c>
      <c r="E723" s="133">
        <f>'[2]W-1'!E152</f>
        <v>28.394294747778076</v>
      </c>
      <c r="I723" s="12"/>
    </row>
    <row r="724" spans="1:9">
      <c r="A724" s="10"/>
      <c r="C724" s="132">
        <v>108</v>
      </c>
      <c r="D724" s="133">
        <f>'[2]W-1'!D153</f>
        <v>1147.06</v>
      </c>
      <c r="E724" s="133">
        <f>'[2]W-1'!E153</f>
        <v>27.404504277777733</v>
      </c>
      <c r="I724" s="12"/>
    </row>
    <row r="725" spans="1:9">
      <c r="A725" s="10"/>
      <c r="C725" s="132">
        <v>109</v>
      </c>
      <c r="D725" s="133">
        <f>'[2]W-1'!D154</f>
        <v>1131.5999999999999</v>
      </c>
      <c r="E725" s="133">
        <f>'[2]W-1'!E154</f>
        <v>26.646577917777677</v>
      </c>
      <c r="I725" s="12"/>
    </row>
    <row r="726" spans="1:9">
      <c r="A726" s="10"/>
      <c r="C726" s="132">
        <v>110</v>
      </c>
      <c r="D726" s="133">
        <f>'[2]W-1'!D155</f>
        <v>1166.8</v>
      </c>
      <c r="E726" s="133">
        <f>'[2]W-1'!E155</f>
        <v>24.063326107776675</v>
      </c>
      <c r="I726" s="12"/>
    </row>
    <row r="727" spans="1:9">
      <c r="A727" s="10"/>
      <c r="C727" s="132">
        <v>111</v>
      </c>
      <c r="D727" s="133">
        <f>'[2]W-1'!D156</f>
        <v>1218.29</v>
      </c>
      <c r="E727" s="133">
        <f>'[2]W-1'!E156</f>
        <v>20.689493427778189</v>
      </c>
      <c r="I727" s="12"/>
    </row>
    <row r="728" spans="1:9">
      <c r="A728" s="10"/>
      <c r="C728" s="132">
        <v>112</v>
      </c>
      <c r="D728" s="133">
        <f>'[2]W-1'!D157</f>
        <v>1286.79</v>
      </c>
      <c r="E728" s="133">
        <f>'[2]W-1'!E157</f>
        <v>23.024151797778131</v>
      </c>
      <c r="I728" s="12"/>
    </row>
    <row r="729" spans="1:9">
      <c r="A729" s="10"/>
      <c r="C729" s="132">
        <v>113</v>
      </c>
      <c r="D729" s="133">
        <f>'[2]W-1'!D158</f>
        <v>1422.26</v>
      </c>
      <c r="E729" s="133">
        <f>'[2]W-1'!E158</f>
        <v>28.160905737778648</v>
      </c>
      <c r="I729" s="12"/>
    </row>
    <row r="730" spans="1:9">
      <c r="A730" s="10"/>
      <c r="C730" s="132">
        <v>114</v>
      </c>
      <c r="D730" s="133">
        <f>'[2]W-1'!D159</f>
        <v>1496.71</v>
      </c>
      <c r="E730" s="133">
        <f>'[2]W-1'!E159</f>
        <v>35.299052857777497</v>
      </c>
      <c r="I730" s="12"/>
    </row>
    <row r="731" spans="1:9">
      <c r="A731" s="10"/>
      <c r="C731" s="132">
        <v>115</v>
      </c>
      <c r="D731" s="133">
        <f>'[2]W-1'!D160</f>
        <v>1494.8</v>
      </c>
      <c r="E731" s="133">
        <f>'[2]W-1'!E160</f>
        <v>36.140081847777537</v>
      </c>
      <c r="I731" s="12"/>
    </row>
    <row r="732" spans="1:9">
      <c r="A732" s="10"/>
      <c r="C732" s="132">
        <v>116</v>
      </c>
      <c r="D732" s="133">
        <f>'[2]W-1'!D161</f>
        <v>1446.94</v>
      </c>
      <c r="E732" s="133">
        <f>'[2]W-1'!E161</f>
        <v>37.997648227777972</v>
      </c>
      <c r="I732" s="12"/>
    </row>
    <row r="733" spans="1:9">
      <c r="A733" s="10"/>
      <c r="C733" s="132">
        <v>117</v>
      </c>
      <c r="D733" s="133">
        <f>'[2]W-1'!D162</f>
        <v>1392.16</v>
      </c>
      <c r="E733" s="133">
        <f>'[2]W-1'!E162</f>
        <v>37.160055007776691</v>
      </c>
      <c r="I733" s="12"/>
    </row>
    <row r="734" spans="1:9">
      <c r="A734" s="10"/>
      <c r="C734" s="132">
        <v>118</v>
      </c>
      <c r="D734" s="133">
        <f>'[2]W-1'!D163</f>
        <v>1291.26</v>
      </c>
      <c r="E734" s="133">
        <f>'[2]W-1'!E163</f>
        <v>29.672922407778287</v>
      </c>
      <c r="I734" s="12"/>
    </row>
    <row r="735" spans="1:9">
      <c r="A735" s="10"/>
      <c r="C735" s="132">
        <v>119</v>
      </c>
      <c r="D735" s="133">
        <f>'[2]W-1'!D164</f>
        <v>1151.55</v>
      </c>
      <c r="E735" s="133">
        <f>'[2]W-1'!E164</f>
        <v>22.078878827778453</v>
      </c>
      <c r="I735" s="12"/>
    </row>
    <row r="736" spans="1:9">
      <c r="A736" s="10"/>
      <c r="C736" s="132">
        <v>120</v>
      </c>
      <c r="D736" s="133">
        <f>'[2]W-1'!D165</f>
        <v>959.74</v>
      </c>
      <c r="E736" s="133">
        <f>'[2]W-1'!E165</f>
        <v>16.839990167777614</v>
      </c>
      <c r="I736" s="12"/>
    </row>
    <row r="737" spans="1:9">
      <c r="A737" s="10"/>
      <c r="C737" s="132">
        <v>121</v>
      </c>
      <c r="D737" s="133">
        <f>'[2]W-1'!D166</f>
        <v>773.29</v>
      </c>
      <c r="E737" s="133">
        <f>'[2]W-1'!E166</f>
        <v>14.88764299777813</v>
      </c>
      <c r="I737" s="12"/>
    </row>
    <row r="738" spans="1:9">
      <c r="A738" s="10"/>
      <c r="C738" s="132">
        <v>122</v>
      </c>
      <c r="D738" s="133">
        <f>'[2]W-1'!D167</f>
        <v>685.87</v>
      </c>
      <c r="E738" s="133">
        <f>'[2]W-1'!E167</f>
        <v>14.080059817777965</v>
      </c>
      <c r="I738" s="12"/>
    </row>
    <row r="739" spans="1:9">
      <c r="A739" s="10"/>
      <c r="C739" s="132">
        <v>123</v>
      </c>
      <c r="D739" s="133">
        <f>'[2]W-1'!D168</f>
        <v>624.92999999999995</v>
      </c>
      <c r="E739" s="133">
        <f>'[2]W-1'!E168</f>
        <v>14.652160647777691</v>
      </c>
      <c r="I739" s="12"/>
    </row>
    <row r="740" spans="1:9">
      <c r="A740" s="10"/>
      <c r="C740" s="132">
        <v>124</v>
      </c>
      <c r="D740" s="133">
        <f>'[2]W-1'!D169</f>
        <v>608.66999999999996</v>
      </c>
      <c r="E740" s="133">
        <f>'[2]W-1'!E169</f>
        <v>15.046505087778314</v>
      </c>
      <c r="I740" s="12"/>
    </row>
    <row r="741" spans="1:9">
      <c r="A741" s="10"/>
      <c r="C741" s="132">
        <v>125</v>
      </c>
      <c r="D741" s="133">
        <f>'[2]W-1'!D170</f>
        <v>609.42999999999995</v>
      </c>
      <c r="E741" s="133">
        <f>'[2]W-1'!E170</f>
        <v>16.201498457777916</v>
      </c>
      <c r="I741" s="12"/>
    </row>
    <row r="742" spans="1:9">
      <c r="A742" s="10"/>
      <c r="C742" s="132">
        <v>126</v>
      </c>
      <c r="D742" s="133">
        <f>'[2]W-1'!D171</f>
        <v>666.43</v>
      </c>
      <c r="E742" s="133">
        <f>'[2]W-1'!E171</f>
        <v>14.693456207777899</v>
      </c>
      <c r="I742" s="12"/>
    </row>
    <row r="743" spans="1:9">
      <c r="A743" s="10"/>
      <c r="C743" s="132">
        <v>127</v>
      </c>
      <c r="D743" s="133">
        <f>'[2]W-1'!D172</f>
        <v>788.53</v>
      </c>
      <c r="E743" s="133">
        <f>'[2]W-1'!E172</f>
        <v>17.522391427778075</v>
      </c>
      <c r="I743" s="12"/>
    </row>
    <row r="744" spans="1:9">
      <c r="A744" s="10"/>
      <c r="C744" s="132">
        <v>128</v>
      </c>
      <c r="D744" s="133">
        <f>'[2]W-1'!D173</f>
        <v>985.1</v>
      </c>
      <c r="E744" s="133">
        <f>'[2]W-1'!E173</f>
        <v>24.695187107778111</v>
      </c>
      <c r="I744" s="12"/>
    </row>
    <row r="745" spans="1:9">
      <c r="A745" s="10"/>
      <c r="C745" s="132">
        <v>129</v>
      </c>
      <c r="D745" s="133">
        <f>'[2]W-1'!D174</f>
        <v>1133.22</v>
      </c>
      <c r="E745" s="133">
        <f>'[2]W-1'!E174</f>
        <v>30.324509347778076</v>
      </c>
      <c r="I745" s="12"/>
    </row>
    <row r="746" spans="1:9">
      <c r="A746" s="10"/>
      <c r="C746" s="132">
        <v>130</v>
      </c>
      <c r="D746" s="133">
        <f>'[2]W-1'!D175</f>
        <v>1133.8800000000001</v>
      </c>
      <c r="E746" s="133">
        <f>'[2]W-1'!E175</f>
        <v>31.409047947778618</v>
      </c>
      <c r="I746" s="12"/>
    </row>
    <row r="747" spans="1:9">
      <c r="A747" s="10"/>
      <c r="C747" s="132">
        <v>131</v>
      </c>
      <c r="D747" s="133">
        <f>'[2]W-1'!D176</f>
        <v>1053.93</v>
      </c>
      <c r="E747" s="133">
        <f>'[2]W-1'!E176</f>
        <v>34.361986407777522</v>
      </c>
      <c r="I747" s="12"/>
    </row>
    <row r="748" spans="1:9">
      <c r="A748" s="10"/>
      <c r="C748" s="132">
        <v>132</v>
      </c>
      <c r="D748" s="133">
        <f>'[2]W-1'!D177</f>
        <v>1056.9000000000001</v>
      </c>
      <c r="E748" s="133">
        <f>'[2]W-1'!E177</f>
        <v>33.663837897777057</v>
      </c>
      <c r="I748" s="12"/>
    </row>
    <row r="749" spans="1:9">
      <c r="A749" s="10"/>
      <c r="C749" s="132">
        <v>133</v>
      </c>
      <c r="D749" s="133">
        <f>'[2]W-1'!D178</f>
        <v>1062.8900000000001</v>
      </c>
      <c r="E749" s="133">
        <f>'[2]W-1'!E178</f>
        <v>31.749594227777607</v>
      </c>
      <c r="I749" s="12"/>
    </row>
    <row r="750" spans="1:9">
      <c r="A750" s="10"/>
      <c r="C750" s="132">
        <v>134</v>
      </c>
      <c r="D750" s="133">
        <f>'[2]W-1'!D179</f>
        <v>1047.72</v>
      </c>
      <c r="E750" s="133">
        <f>'[2]W-1'!E179</f>
        <v>29.526312857777839</v>
      </c>
      <c r="I750" s="12"/>
    </row>
    <row r="751" spans="1:9">
      <c r="A751" s="10"/>
      <c r="C751" s="132">
        <v>135</v>
      </c>
      <c r="D751" s="133">
        <f>'[2]W-1'!D180</f>
        <v>1093.58</v>
      </c>
      <c r="E751" s="133">
        <f>'[2]W-1'!E180</f>
        <v>24.724840337777323</v>
      </c>
      <c r="I751" s="12"/>
    </row>
    <row r="752" spans="1:9">
      <c r="A752" s="10"/>
      <c r="C752" s="132">
        <v>136</v>
      </c>
      <c r="D752" s="133">
        <f>'[2]W-1'!D181</f>
        <v>1175.97</v>
      </c>
      <c r="E752" s="133">
        <f>'[2]W-1'!E181</f>
        <v>22.774284217777677</v>
      </c>
      <c r="I752" s="12"/>
    </row>
    <row r="753" spans="1:9">
      <c r="A753" s="10"/>
      <c r="C753" s="132">
        <v>137</v>
      </c>
      <c r="D753" s="133">
        <f>'[2]W-1'!D182</f>
        <v>1343.92</v>
      </c>
      <c r="E753" s="133">
        <f>'[2]W-1'!E182</f>
        <v>29.082220977777524</v>
      </c>
      <c r="I753" s="12"/>
    </row>
    <row r="754" spans="1:9">
      <c r="A754" s="10"/>
      <c r="C754" s="132">
        <v>138</v>
      </c>
      <c r="D754" s="133">
        <f>'[2]W-1'!D183</f>
        <v>1472.95</v>
      </c>
      <c r="E754" s="133">
        <f>'[2]W-1'!E183</f>
        <v>33.65438307777822</v>
      </c>
      <c r="I754" s="12"/>
    </row>
    <row r="755" spans="1:9">
      <c r="A755" s="10"/>
      <c r="C755" s="132">
        <v>139</v>
      </c>
      <c r="D755" s="133">
        <f>'[2]W-1'!D184</f>
        <v>1468.98</v>
      </c>
      <c r="E755" s="133">
        <f>'[2]W-1'!E184</f>
        <v>33.617437297777087</v>
      </c>
      <c r="I755" s="12"/>
    </row>
    <row r="756" spans="1:9">
      <c r="A756" s="10"/>
      <c r="C756" s="132">
        <v>140</v>
      </c>
      <c r="D756" s="133">
        <f>'[2]W-1'!D185</f>
        <v>1440.28</v>
      </c>
      <c r="E756" s="133">
        <f>'[2]W-1'!E185</f>
        <v>31.780155607777488</v>
      </c>
      <c r="I756" s="12"/>
    </row>
    <row r="757" spans="1:9">
      <c r="A757" s="10"/>
      <c r="C757" s="132">
        <v>141</v>
      </c>
      <c r="D757" s="133">
        <f>'[2]W-1'!D186</f>
        <v>1402.75</v>
      </c>
      <c r="E757" s="133">
        <f>'[2]W-1'!E186</f>
        <v>29.816691487778144</v>
      </c>
      <c r="I757" s="12"/>
    </row>
    <row r="758" spans="1:9">
      <c r="A758" s="10"/>
      <c r="C758" s="132">
        <v>142</v>
      </c>
      <c r="D758" s="133">
        <f>'[2]W-1'!D187</f>
        <v>1285.53</v>
      </c>
      <c r="E758" s="133">
        <f>'[2]W-1'!E187</f>
        <v>26.689665357777812</v>
      </c>
      <c r="I758" s="12"/>
    </row>
    <row r="759" spans="1:9">
      <c r="A759" s="10"/>
      <c r="C759" s="132">
        <v>143</v>
      </c>
      <c r="D759" s="133">
        <f>'[2]W-1'!D188</f>
        <v>1112.78</v>
      </c>
      <c r="E759" s="133">
        <f>'[2]W-1'!E188</f>
        <v>20.344935757778103</v>
      </c>
      <c r="I759" s="12"/>
    </row>
    <row r="760" spans="1:9">
      <c r="A760" s="10"/>
      <c r="C760" s="132">
        <v>144</v>
      </c>
      <c r="D760" s="133">
        <f>'[2]W-1'!D189</f>
        <v>893.29</v>
      </c>
      <c r="E760" s="133">
        <f>'[2]W-1'!E189</f>
        <v>19.117779357777863</v>
      </c>
      <c r="I760" s="12"/>
    </row>
    <row r="761" spans="1:9">
      <c r="A761" s="10"/>
      <c r="C761" s="132">
        <v>145</v>
      </c>
      <c r="D761" s="133">
        <f>'[2]W-1'!D190</f>
        <v>774.62</v>
      </c>
      <c r="E761" s="133">
        <f>'[2]W-1'!E190</f>
        <v>15.743530107777815</v>
      </c>
      <c r="I761" s="12"/>
    </row>
    <row r="762" spans="1:9">
      <c r="A762" s="10"/>
      <c r="C762" s="132">
        <v>146</v>
      </c>
      <c r="D762" s="133">
        <f>'[2]W-1'!D191</f>
        <v>682.32</v>
      </c>
      <c r="E762" s="133">
        <f>'[2]W-1'!E191</f>
        <v>14.236694627777297</v>
      </c>
      <c r="I762" s="12"/>
    </row>
    <row r="763" spans="1:9">
      <c r="A763" s="10"/>
      <c r="C763" s="132">
        <v>147</v>
      </c>
      <c r="D763" s="133">
        <f>'[2]W-1'!D192</f>
        <v>649.04</v>
      </c>
      <c r="E763" s="133">
        <f>'[2]W-1'!E192</f>
        <v>14.660266967778171</v>
      </c>
      <c r="I763" s="12"/>
    </row>
    <row r="764" spans="1:9">
      <c r="A764" s="10"/>
      <c r="C764" s="132">
        <v>148</v>
      </c>
      <c r="D764" s="133">
        <f>'[2]W-1'!D193</f>
        <v>634.35</v>
      </c>
      <c r="E764" s="133">
        <f>'[2]W-1'!E193</f>
        <v>14.634010467778239</v>
      </c>
      <c r="I764" s="12"/>
    </row>
    <row r="765" spans="1:9">
      <c r="A765" s="10"/>
      <c r="C765" s="132">
        <v>149</v>
      </c>
      <c r="D765" s="133">
        <f>'[2]W-1'!D194</f>
        <v>648.19000000000005</v>
      </c>
      <c r="E765" s="133">
        <f>'[2]W-1'!E194</f>
        <v>14.762833367777716</v>
      </c>
      <c r="I765" s="12"/>
    </row>
    <row r="766" spans="1:9">
      <c r="A766" s="10"/>
      <c r="C766" s="132">
        <v>150</v>
      </c>
      <c r="D766" s="133">
        <f>'[2]W-1'!D195</f>
        <v>723.76</v>
      </c>
      <c r="E766" s="133">
        <f>'[2]W-1'!E195</f>
        <v>14.985922497777892</v>
      </c>
      <c r="I766" s="12"/>
    </row>
    <row r="767" spans="1:9">
      <c r="A767" s="10"/>
      <c r="C767" s="132">
        <v>151</v>
      </c>
      <c r="D767" s="133">
        <f>'[2]W-1'!D196</f>
        <v>954.1</v>
      </c>
      <c r="E767" s="133">
        <f>'[2]W-1'!E196</f>
        <v>18.006265187776989</v>
      </c>
      <c r="I767" s="12"/>
    </row>
    <row r="768" spans="1:9">
      <c r="A768" s="10"/>
      <c r="C768" s="132">
        <v>152</v>
      </c>
      <c r="D768" s="133">
        <f>'[2]W-1'!D197</f>
        <v>1247.51</v>
      </c>
      <c r="E768" s="133">
        <f>'[2]W-1'!E197</f>
        <v>22.670294287777779</v>
      </c>
      <c r="I768" s="12"/>
    </row>
    <row r="769" spans="1:9">
      <c r="A769" s="10"/>
      <c r="C769" s="132">
        <v>153</v>
      </c>
      <c r="D769" s="133">
        <f>'[2]W-1'!D198</f>
        <v>1283.99</v>
      </c>
      <c r="E769" s="133">
        <f>'[2]W-1'!E198</f>
        <v>22.378817167777243</v>
      </c>
      <c r="I769" s="12"/>
    </row>
    <row r="770" spans="1:9">
      <c r="A770" s="10"/>
      <c r="C770" s="132">
        <v>154</v>
      </c>
      <c r="D770" s="133">
        <f>'[2]W-1'!D199</f>
        <v>1222.26</v>
      </c>
      <c r="E770" s="133">
        <f>'[2]W-1'!E199</f>
        <v>23.078559127777453</v>
      </c>
      <c r="I770" s="12"/>
    </row>
    <row r="771" spans="1:9">
      <c r="A771" s="10"/>
      <c r="C771" s="132">
        <v>155</v>
      </c>
      <c r="D771" s="133">
        <f>'[2]W-1'!D200</f>
        <v>1129.82</v>
      </c>
      <c r="E771" s="133">
        <f>'[2]W-1'!E200</f>
        <v>24.425517187778951</v>
      </c>
      <c r="I771" s="12"/>
    </row>
    <row r="772" spans="1:9">
      <c r="A772" s="10"/>
      <c r="C772" s="132">
        <v>156</v>
      </c>
      <c r="D772" s="133">
        <f>'[2]W-1'!D201</f>
        <v>1077.97</v>
      </c>
      <c r="E772" s="133">
        <f>'[2]W-1'!E201</f>
        <v>22.103329667777643</v>
      </c>
      <c r="I772" s="12"/>
    </row>
    <row r="773" spans="1:9">
      <c r="A773" s="10"/>
      <c r="C773" s="132">
        <v>157</v>
      </c>
      <c r="D773" s="133">
        <f>'[2]W-1'!D202</f>
        <v>1062.0999999999999</v>
      </c>
      <c r="E773" s="133">
        <f>'[2]W-1'!E202</f>
        <v>20.34678331777809</v>
      </c>
      <c r="I773" s="12"/>
    </row>
    <row r="774" spans="1:9">
      <c r="A774" s="10"/>
      <c r="C774" s="132">
        <v>158</v>
      </c>
      <c r="D774" s="133">
        <f>'[2]W-1'!D203</f>
        <v>1115.31</v>
      </c>
      <c r="E774" s="133">
        <f>'[2]W-1'!E203</f>
        <v>17.661028497778716</v>
      </c>
      <c r="I774" s="12"/>
    </row>
    <row r="775" spans="1:9">
      <c r="A775" s="10"/>
      <c r="C775" s="132">
        <v>159</v>
      </c>
      <c r="D775" s="133">
        <f>'[2]W-1'!D204</f>
        <v>1178.7</v>
      </c>
      <c r="E775" s="133">
        <f>'[2]W-1'!E204</f>
        <v>18.175969017777561</v>
      </c>
      <c r="I775" s="12"/>
    </row>
    <row r="776" spans="1:9">
      <c r="A776" s="10"/>
      <c r="C776" s="132">
        <v>160</v>
      </c>
      <c r="D776" s="133">
        <f>'[2]W-1'!D205</f>
        <v>1250.24</v>
      </c>
      <c r="E776" s="133">
        <f>'[2]W-1'!E205</f>
        <v>25.398282327778134</v>
      </c>
      <c r="I776" s="12"/>
    </row>
    <row r="777" spans="1:9">
      <c r="A777" s="10"/>
      <c r="C777" s="132">
        <v>161</v>
      </c>
      <c r="D777" s="133">
        <f>'[2]W-1'!D206</f>
        <v>1392.29</v>
      </c>
      <c r="E777" s="133">
        <f>'[2]W-1'!E206</f>
        <v>30.632097747776925</v>
      </c>
      <c r="I777" s="12"/>
    </row>
    <row r="778" spans="1:9">
      <c r="A778" s="10"/>
      <c r="C778" s="132">
        <v>162</v>
      </c>
      <c r="D778" s="133">
        <f>'[2]W-1'!D207</f>
        <v>1530.43</v>
      </c>
      <c r="E778" s="133">
        <f>'[2]W-1'!E207</f>
        <v>34.036629607776604</v>
      </c>
      <c r="I778" s="12"/>
    </row>
    <row r="779" spans="1:9">
      <c r="A779" s="10"/>
      <c r="C779" s="132">
        <v>163</v>
      </c>
      <c r="D779" s="133">
        <f>'[2]W-1'!D208</f>
        <v>1536.82</v>
      </c>
      <c r="E779" s="133">
        <f>'[2]W-1'!E208</f>
        <v>33.696627117777098</v>
      </c>
      <c r="I779" s="12"/>
    </row>
    <row r="780" spans="1:9">
      <c r="A780" s="10"/>
      <c r="C780" s="132">
        <v>164</v>
      </c>
      <c r="D780" s="133">
        <f>'[2]W-1'!D209</f>
        <v>1525.13</v>
      </c>
      <c r="E780" s="133">
        <f>'[2]W-1'!E209</f>
        <v>33.577914577778074</v>
      </c>
      <c r="I780" s="12"/>
    </row>
    <row r="781" spans="1:9">
      <c r="A781" s="10"/>
      <c r="C781" s="132">
        <v>165</v>
      </c>
      <c r="D781" s="133">
        <f>'[2]W-1'!D210</f>
        <v>1477.58</v>
      </c>
      <c r="E781" s="133">
        <f>'[2]W-1'!E210</f>
        <v>31.507311697776913</v>
      </c>
      <c r="I781" s="12"/>
    </row>
    <row r="782" spans="1:9">
      <c r="A782" s="10"/>
      <c r="C782" s="132">
        <v>166</v>
      </c>
      <c r="D782" s="133">
        <f>'[2]W-1'!D211</f>
        <v>1354.53</v>
      </c>
      <c r="E782" s="133">
        <f>'[2]W-1'!E211</f>
        <v>28.329525277777975</v>
      </c>
      <c r="I782" s="12"/>
    </row>
    <row r="783" spans="1:9">
      <c r="A783" s="10"/>
      <c r="C783" s="132">
        <v>167</v>
      </c>
      <c r="D783" s="133">
        <f>'[2]W-1'!D212</f>
        <v>1145.31</v>
      </c>
      <c r="E783" s="133">
        <f>'[2]W-1'!E212</f>
        <v>21.397396017776828</v>
      </c>
      <c r="I783" s="12"/>
    </row>
    <row r="784" spans="1:9">
      <c r="A784" s="10"/>
      <c r="C784" s="134">
        <v>168</v>
      </c>
      <c r="D784" s="133">
        <f>'[2]W-1'!D213</f>
        <v>927.12</v>
      </c>
      <c r="E784" s="133">
        <f>'[2]W-1'!E213</f>
        <v>16.18306446777774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tr">
        <f>[2]!Table123[[#Headers],[22.12.2025]]</f>
        <v>22.12.2025</v>
      </c>
      <c r="C857" s="19" t="str">
        <f>[2]!Table123[[#Headers],[23.12.2025]]</f>
        <v>23.12.2025</v>
      </c>
      <c r="D857" s="19" t="str">
        <f>[2]!Table123[[#Headers],[24.12.2025]]</f>
        <v>24.12.2025</v>
      </c>
      <c r="E857" s="19" t="str">
        <f>[2]!Table123[[#Headers],[25.12.2025]]</f>
        <v>25.12.2025</v>
      </c>
      <c r="F857" s="19" t="str">
        <f>[2]!Table123[[#Headers],[26.12.2025]]</f>
        <v>26.12.2025</v>
      </c>
      <c r="G857" s="19" t="str">
        <f>[2]!Table123[[#Headers],[27.12.2025]]</f>
        <v>27.12.2025</v>
      </c>
      <c r="H857" s="19" t="str">
        <f>[2]!Table123[[#Headers],[28.12.2025]]</f>
        <v>28.12.2025</v>
      </c>
      <c r="I857" s="130"/>
    </row>
    <row r="858" spans="1:9">
      <c r="A858" s="20" t="s">
        <v>11</v>
      </c>
      <c r="B858" s="165">
        <f>'[2]W-1'!B218</f>
        <v>10.236994847777737</v>
      </c>
      <c r="C858" s="165">
        <f>'[2]W-1'!C218</f>
        <v>10.86635465777772</v>
      </c>
      <c r="D858" s="165">
        <f>'[2]W-1'!D218</f>
        <v>10.815461227777519</v>
      </c>
      <c r="E858" s="165">
        <f>'[2]W-1'!E218</f>
        <v>12.2198454677781</v>
      </c>
      <c r="F858" s="165">
        <f>'[2]W-1'!F218</f>
        <v>13.406637647777416</v>
      </c>
      <c r="G858" s="165">
        <f>'[2]W-1'!G218</f>
        <v>14.080059817777965</v>
      </c>
      <c r="H858" s="165">
        <f>'[2]W-1'!H218</f>
        <v>14.236694627777297</v>
      </c>
      <c r="I858" s="130"/>
    </row>
    <row r="859" spans="1:9">
      <c r="A859" s="20" t="s">
        <v>12</v>
      </c>
      <c r="B859" s="165">
        <f>'[2]W-1'!B219</f>
        <v>46.819039777778016</v>
      </c>
      <c r="C859" s="165">
        <f>'[2]W-1'!C219</f>
        <v>32.626155317777602</v>
      </c>
      <c r="D859" s="165">
        <f>'[2]W-1'!D219</f>
        <v>38.422909307777218</v>
      </c>
      <c r="E859" s="165">
        <f>'[2]W-1'!E219</f>
        <v>39.656577387776906</v>
      </c>
      <c r="F859" s="165">
        <f>'[2]W-1'!F219</f>
        <v>37.997648227777972</v>
      </c>
      <c r="G859" s="165">
        <f>'[2]W-1'!G219</f>
        <v>34.361986407777522</v>
      </c>
      <c r="H859" s="165">
        <f>'[2]W-1'!H219</f>
        <v>34.036629607776604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M19" sqref="M19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f>'[2]Publikime AL'!B2:I2</f>
        <v>46013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f>'[2]Publikime AL'!H6</f>
        <v>26523.49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tr">
        <f>'[2]Publikime AL'!B10</f>
        <v>22.12.2025</v>
      </c>
      <c r="C10" s="19" t="str">
        <f>'[2]Publikime AL'!C10</f>
        <v>23.12.2025</v>
      </c>
      <c r="D10" s="19" t="str">
        <f>'[2]Publikime AL'!D10</f>
        <v>24.12.2025</v>
      </c>
      <c r="E10" s="19" t="str">
        <f>'[2]Publikime AL'!E10</f>
        <v>25.12.2025</v>
      </c>
      <c r="F10" s="19" t="str">
        <f>'[2]Publikime AL'!F10</f>
        <v>26.12.2025</v>
      </c>
      <c r="G10" s="19" t="str">
        <f>'[2]Publikime AL'!G10</f>
        <v>27.12.2025</v>
      </c>
      <c r="H10" s="19" t="str">
        <f>'[2]Publikime AL'!H10</f>
        <v>28.12.2025</v>
      </c>
      <c r="I10" s="12"/>
    </row>
    <row r="11" spans="1:10">
      <c r="A11" s="156" t="s">
        <v>11</v>
      </c>
      <c r="B11" s="19">
        <f>'[2]Publikime AL'!B11</f>
        <v>613</v>
      </c>
      <c r="C11" s="19">
        <f>'[2]Publikime AL'!C11</f>
        <v>592</v>
      </c>
      <c r="D11" s="19">
        <f>'[2]Publikime AL'!D11</f>
        <v>617</v>
      </c>
      <c r="E11" s="19">
        <f>'[2]Publikime AL'!E11</f>
        <v>627</v>
      </c>
      <c r="F11" s="19">
        <f>'[2]Publikime AL'!F11</f>
        <v>592</v>
      </c>
      <c r="G11" s="19">
        <f>'[2]Publikime AL'!G11</f>
        <v>625</v>
      </c>
      <c r="H11" s="19">
        <f>'[2]Publikime AL'!H11</f>
        <v>628</v>
      </c>
      <c r="I11" s="12"/>
    </row>
    <row r="12" spans="1:10">
      <c r="A12" s="156" t="s">
        <v>12</v>
      </c>
      <c r="B12" s="19">
        <f>'[2]Publikime AL'!B12</f>
        <v>1420</v>
      </c>
      <c r="C12" s="19">
        <f>'[2]Publikime AL'!C12</f>
        <v>1506</v>
      </c>
      <c r="D12" s="19">
        <f>'[2]Publikime AL'!D12</f>
        <v>1516</v>
      </c>
      <c r="E12" s="19">
        <f>'[2]Publikime AL'!E12</f>
        <v>1499</v>
      </c>
      <c r="F12" s="19">
        <f>'[2]Publikime AL'!F12</f>
        <v>1496</v>
      </c>
      <c r="G12" s="19">
        <f>'[2]Publikime AL'!G12</f>
        <v>1454</v>
      </c>
      <c r="H12" s="19">
        <f>'[2]Publikime AL'!H12</f>
        <v>1540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f>'[3]Publikime AL'!D40</f>
        <v>1</v>
      </c>
      <c r="E17" s="19">
        <f>'[3]Publikime AL'!E40</f>
        <v>2</v>
      </c>
      <c r="F17" s="19">
        <f>'[3]Publikime AL'!F40</f>
        <v>3</v>
      </c>
      <c r="G17" s="19">
        <f>'[3]Publikime AL'!G40</f>
        <v>4</v>
      </c>
      <c r="I17" s="12"/>
    </row>
    <row r="18" spans="1:9">
      <c r="A18" s="10"/>
      <c r="C18" s="28" t="s">
        <v>11</v>
      </c>
      <c r="D18" s="19">
        <f>'[2]Publikime AL'!D41</f>
        <v>572</v>
      </c>
      <c r="E18" s="19">
        <f>'[2]Publikime AL'!E41</f>
        <v>472</v>
      </c>
      <c r="F18" s="19">
        <f>'[2]Publikime AL'!F41</f>
        <v>471</v>
      </c>
      <c r="G18" s="19">
        <f>'[2]Publikime AL'!G41</f>
        <v>461</v>
      </c>
      <c r="I18" s="12"/>
    </row>
    <row r="19" spans="1:9">
      <c r="A19" s="10"/>
      <c r="C19" s="28" t="s">
        <v>12</v>
      </c>
      <c r="D19" s="19">
        <f>'[2]Publikime AL'!D42</f>
        <v>1158</v>
      </c>
      <c r="E19" s="19">
        <f>'[2]Publikime AL'!E42</f>
        <v>1127</v>
      </c>
      <c r="F19" s="19">
        <f>'[2]Publikime AL'!F42</f>
        <v>965</v>
      </c>
      <c r="G19" s="19">
        <f>'[2]Publikime AL'!G42</f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f>YEAR(B2)</f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f>'[2]Publikime AL'!D72</f>
        <v>550</v>
      </c>
      <c r="E26" s="133">
        <f>'[2]Publikime AL'!E72</f>
        <v>1300</v>
      </c>
      <c r="G26" s="11"/>
      <c r="I26" s="34"/>
    </row>
    <row r="27" spans="1:9">
      <c r="A27" s="10"/>
      <c r="C27" s="28">
        <v>2</v>
      </c>
      <c r="D27" s="133">
        <f>'[2]Publikime AL'!D73</f>
        <v>550</v>
      </c>
      <c r="E27" s="133">
        <f>'[2]Publikime AL'!E73</f>
        <v>1350</v>
      </c>
      <c r="G27" s="11"/>
      <c r="I27" s="34"/>
    </row>
    <row r="28" spans="1:9">
      <c r="A28" s="10"/>
      <c r="C28" s="28">
        <v>3</v>
      </c>
      <c r="D28" s="133">
        <f>'[2]Publikime AL'!D74</f>
        <v>550</v>
      </c>
      <c r="E28" s="133">
        <f>'[2]Publikime AL'!E74</f>
        <v>1450</v>
      </c>
      <c r="G28" s="11"/>
      <c r="I28" s="34"/>
    </row>
    <row r="29" spans="1:9">
      <c r="A29" s="10"/>
      <c r="C29" s="28">
        <v>4</v>
      </c>
      <c r="D29" s="133">
        <f>'[2]Publikime AL'!D75</f>
        <v>600</v>
      </c>
      <c r="E29" s="133">
        <f>'[2]Publikime AL'!E75</f>
        <v>1600</v>
      </c>
      <c r="G29" s="11"/>
      <c r="I29" s="34"/>
    </row>
    <row r="30" spans="1:9">
      <c r="A30" s="10"/>
      <c r="C30" s="28">
        <v>5</v>
      </c>
      <c r="D30" s="133">
        <f>'[2]Publikime AL'!D76</f>
        <v>600</v>
      </c>
      <c r="E30" s="133">
        <f>'[2]Publikime AL'!E76</f>
        <v>1650</v>
      </c>
      <c r="G30" s="11"/>
      <c r="I30" s="34"/>
    </row>
    <row r="31" spans="1:9">
      <c r="A31" s="10"/>
      <c r="C31" s="28">
        <f t="shared" ref="C31:C77" si="0">C30+1</f>
        <v>6</v>
      </c>
      <c r="D31" s="133">
        <f>'[2]Publikime AL'!D77</f>
        <v>550</v>
      </c>
      <c r="E31" s="133">
        <f>'[2]Publikime AL'!E77</f>
        <v>1500</v>
      </c>
      <c r="G31" s="11"/>
      <c r="I31" s="34"/>
    </row>
    <row r="32" spans="1:9">
      <c r="A32" s="10"/>
      <c r="C32" s="28">
        <f t="shared" si="0"/>
        <v>7</v>
      </c>
      <c r="D32" s="133">
        <f>'[2]Publikime AL'!D78</f>
        <v>550</v>
      </c>
      <c r="E32" s="133">
        <f>'[2]Publikime AL'!E78</f>
        <v>1450</v>
      </c>
      <c r="G32" s="11"/>
      <c r="I32" s="34"/>
    </row>
    <row r="33" spans="1:9">
      <c r="A33" s="10"/>
      <c r="C33" s="28">
        <f t="shared" si="0"/>
        <v>8</v>
      </c>
      <c r="D33" s="133">
        <f>'[2]Publikime AL'!D79</f>
        <v>550</v>
      </c>
      <c r="E33" s="133">
        <f>'[2]Publikime AL'!E79</f>
        <v>1400</v>
      </c>
      <c r="G33" s="11"/>
      <c r="I33" s="34"/>
    </row>
    <row r="34" spans="1:9">
      <c r="A34" s="10"/>
      <c r="C34" s="28">
        <f t="shared" si="0"/>
        <v>9</v>
      </c>
      <c r="D34" s="133">
        <f>'[2]Publikime AL'!D80</f>
        <v>550</v>
      </c>
      <c r="E34" s="133">
        <f>'[2]Publikime AL'!E80</f>
        <v>1300</v>
      </c>
      <c r="G34" s="11"/>
      <c r="I34" s="34"/>
    </row>
    <row r="35" spans="1:9">
      <c r="A35" s="10"/>
      <c r="C35" s="28">
        <f t="shared" si="0"/>
        <v>10</v>
      </c>
      <c r="D35" s="133">
        <f>'[2]Publikime AL'!D81</f>
        <v>550</v>
      </c>
      <c r="E35" s="133">
        <f>'[2]Publikime AL'!E81</f>
        <v>1250</v>
      </c>
      <c r="G35" s="11"/>
      <c r="I35" s="34"/>
    </row>
    <row r="36" spans="1:9">
      <c r="A36" s="10"/>
      <c r="C36" s="28">
        <f t="shared" si="0"/>
        <v>11</v>
      </c>
      <c r="D36" s="133">
        <f>'[2]Publikime AL'!D82</f>
        <v>550</v>
      </c>
      <c r="E36" s="133">
        <f>'[2]Publikime AL'!E82</f>
        <v>1250</v>
      </c>
      <c r="G36" s="11"/>
      <c r="I36" s="34"/>
    </row>
    <row r="37" spans="1:9">
      <c r="A37" s="10"/>
      <c r="C37" s="28">
        <f t="shared" si="0"/>
        <v>12</v>
      </c>
      <c r="D37" s="133">
        <f>'[2]Publikime AL'!D83</f>
        <v>550</v>
      </c>
      <c r="E37" s="133">
        <f>'[2]Publikime AL'!E83</f>
        <v>1250</v>
      </c>
      <c r="G37" s="11"/>
      <c r="I37" s="34"/>
    </row>
    <row r="38" spans="1:9" ht="15.75" customHeight="1">
      <c r="A38" s="10"/>
      <c r="C38" s="28">
        <f t="shared" si="0"/>
        <v>13</v>
      </c>
      <c r="D38" s="133">
        <f>'[2]Publikime AL'!D84</f>
        <v>550</v>
      </c>
      <c r="E38" s="133">
        <f>'[2]Publikime AL'!E84</f>
        <v>1200</v>
      </c>
      <c r="G38" s="11"/>
      <c r="I38" s="34"/>
    </row>
    <row r="39" spans="1:9">
      <c r="A39" s="10"/>
      <c r="C39" s="28">
        <f t="shared" si="0"/>
        <v>14</v>
      </c>
      <c r="D39" s="133">
        <f>'[2]Publikime AL'!D85</f>
        <v>550</v>
      </c>
      <c r="E39" s="133">
        <f>'[2]Publikime AL'!E85</f>
        <v>1200</v>
      </c>
      <c r="G39" s="11"/>
      <c r="I39" s="34"/>
    </row>
    <row r="40" spans="1:9">
      <c r="A40" s="10"/>
      <c r="C40" s="28">
        <f t="shared" si="0"/>
        <v>15</v>
      </c>
      <c r="D40" s="133">
        <f>'[2]Publikime AL'!D86</f>
        <v>550</v>
      </c>
      <c r="E40" s="133">
        <f>'[2]Publikime AL'!E86</f>
        <v>1150</v>
      </c>
      <c r="G40" s="11"/>
      <c r="I40" s="34"/>
    </row>
    <row r="41" spans="1:9">
      <c r="A41" s="10"/>
      <c r="C41" s="28">
        <f t="shared" si="0"/>
        <v>16</v>
      </c>
      <c r="D41" s="133">
        <f>'[2]Publikime AL'!D87</f>
        <v>550</v>
      </c>
      <c r="E41" s="133">
        <f>'[2]Publikime AL'!E87</f>
        <v>1100</v>
      </c>
      <c r="G41" s="11"/>
      <c r="I41" s="34"/>
    </row>
    <row r="42" spans="1:9">
      <c r="A42" s="10"/>
      <c r="C42" s="28">
        <f t="shared" si="0"/>
        <v>17</v>
      </c>
      <c r="D42" s="133">
        <f>'[2]Publikime AL'!D88</f>
        <v>550</v>
      </c>
      <c r="E42" s="133">
        <f>'[2]Publikime AL'!E88</f>
        <v>1100</v>
      </c>
      <c r="G42" s="11"/>
      <c r="I42" s="34"/>
    </row>
    <row r="43" spans="1:9">
      <c r="A43" s="10"/>
      <c r="C43" s="28">
        <f t="shared" si="0"/>
        <v>18</v>
      </c>
      <c r="D43" s="133">
        <f>'[2]Publikime AL'!D89</f>
        <v>550</v>
      </c>
      <c r="E43" s="133">
        <f>'[2]Publikime AL'!E89</f>
        <v>1050</v>
      </c>
      <c r="G43" s="11"/>
      <c r="I43" s="34"/>
    </row>
    <row r="44" spans="1:9">
      <c r="A44" s="10"/>
      <c r="C44" s="28">
        <f t="shared" si="0"/>
        <v>19</v>
      </c>
      <c r="D44" s="133">
        <f>'[2]Publikime AL'!D90</f>
        <v>550</v>
      </c>
      <c r="E44" s="133">
        <f>'[2]Publikime AL'!E90</f>
        <v>1050</v>
      </c>
      <c r="G44" s="11"/>
      <c r="I44" s="34"/>
    </row>
    <row r="45" spans="1:9">
      <c r="A45" s="10"/>
      <c r="C45" s="28">
        <f t="shared" si="0"/>
        <v>20</v>
      </c>
      <c r="D45" s="133">
        <f>'[2]Publikime AL'!D91</f>
        <v>510</v>
      </c>
      <c r="E45" s="133">
        <f>'[2]Publikime AL'!E91</f>
        <v>1000</v>
      </c>
      <c r="G45" s="11"/>
      <c r="I45" s="34"/>
    </row>
    <row r="46" spans="1:9">
      <c r="A46" s="10"/>
      <c r="C46" s="28">
        <f t="shared" si="0"/>
        <v>21</v>
      </c>
      <c r="D46" s="133">
        <f>'[2]Publikime AL'!D92</f>
        <v>510</v>
      </c>
      <c r="E46" s="133">
        <f>'[2]Publikime AL'!E92</f>
        <v>1000</v>
      </c>
      <c r="G46" s="11"/>
      <c r="I46" s="34"/>
    </row>
    <row r="47" spans="1:9">
      <c r="A47" s="10"/>
      <c r="C47" s="28">
        <f t="shared" si="0"/>
        <v>22</v>
      </c>
      <c r="D47" s="133">
        <f>'[2]Publikime AL'!D93</f>
        <v>550</v>
      </c>
      <c r="E47" s="133">
        <f>'[2]Publikime AL'!E93</f>
        <v>1050</v>
      </c>
      <c r="G47" s="11"/>
      <c r="I47" s="34"/>
    </row>
    <row r="48" spans="1:9">
      <c r="A48" s="10"/>
      <c r="C48" s="28">
        <f t="shared" si="0"/>
        <v>23</v>
      </c>
      <c r="D48" s="133">
        <f>'[2]Publikime AL'!D94</f>
        <v>510</v>
      </c>
      <c r="E48" s="133">
        <f>'[2]Publikime AL'!E94</f>
        <v>990</v>
      </c>
      <c r="G48" s="11"/>
      <c r="I48" s="34"/>
    </row>
    <row r="49" spans="1:9">
      <c r="A49" s="10"/>
      <c r="C49" s="28">
        <f t="shared" si="0"/>
        <v>24</v>
      </c>
      <c r="D49" s="133">
        <f>'[2]Publikime AL'!D95</f>
        <v>550</v>
      </c>
      <c r="E49" s="133">
        <f>'[2]Publikime AL'!E95</f>
        <v>1100</v>
      </c>
      <c r="G49" s="11"/>
      <c r="I49" s="34"/>
    </row>
    <row r="50" spans="1:9">
      <c r="A50" s="10"/>
      <c r="C50" s="28">
        <f t="shared" si="0"/>
        <v>25</v>
      </c>
      <c r="D50" s="133">
        <f>'[2]Publikime AL'!D96</f>
        <v>550</v>
      </c>
      <c r="E50" s="133">
        <f>'[2]Publikime AL'!E96</f>
        <v>1100</v>
      </c>
      <c r="G50" s="11"/>
      <c r="I50" s="34"/>
    </row>
    <row r="51" spans="1:9">
      <c r="A51" s="10"/>
      <c r="C51" s="28">
        <f t="shared" si="0"/>
        <v>26</v>
      </c>
      <c r="D51" s="133">
        <f>'[2]Publikime AL'!D97</f>
        <v>600</v>
      </c>
      <c r="E51" s="133">
        <f>'[2]Publikime AL'!E97</f>
        <v>1150</v>
      </c>
      <c r="G51" s="11"/>
      <c r="I51" s="34"/>
    </row>
    <row r="52" spans="1:9">
      <c r="A52" s="10"/>
      <c r="C52" s="28">
        <f t="shared" si="0"/>
        <v>27</v>
      </c>
      <c r="D52" s="133">
        <f>'[2]Publikime AL'!D98</f>
        <v>600</v>
      </c>
      <c r="E52" s="133">
        <f>'[2]Publikime AL'!E98</f>
        <v>1150</v>
      </c>
      <c r="G52" s="11"/>
      <c r="I52" s="34"/>
    </row>
    <row r="53" spans="1:9">
      <c r="A53" s="10"/>
      <c r="C53" s="28">
        <f t="shared" si="0"/>
        <v>28</v>
      </c>
      <c r="D53" s="133">
        <f>'[2]Publikime AL'!D99</f>
        <v>600</v>
      </c>
      <c r="E53" s="133">
        <f>'[2]Publikime AL'!E99</f>
        <v>1200</v>
      </c>
      <c r="G53" s="11"/>
      <c r="I53" s="34"/>
    </row>
    <row r="54" spans="1:9">
      <c r="A54" s="10"/>
      <c r="C54" s="28">
        <f t="shared" si="0"/>
        <v>29</v>
      </c>
      <c r="D54" s="133">
        <f>'[2]Publikime AL'!D100</f>
        <v>600</v>
      </c>
      <c r="E54" s="133">
        <f>'[2]Publikime AL'!E100</f>
        <v>1200</v>
      </c>
      <c r="G54" s="11"/>
      <c r="I54" s="34"/>
    </row>
    <row r="55" spans="1:9">
      <c r="A55" s="10"/>
      <c r="C55" s="28">
        <f t="shared" si="0"/>
        <v>30</v>
      </c>
      <c r="D55" s="133">
        <f>'[2]Publikime AL'!D101</f>
        <v>600</v>
      </c>
      <c r="E55" s="133">
        <f>'[2]Publikime AL'!E101</f>
        <v>1200</v>
      </c>
      <c r="G55" s="11"/>
      <c r="I55" s="34"/>
    </row>
    <row r="56" spans="1:9">
      <c r="A56" s="10"/>
      <c r="C56" s="28">
        <f t="shared" si="0"/>
        <v>31</v>
      </c>
      <c r="D56" s="133">
        <f>'[2]Publikime AL'!D102</f>
        <v>650</v>
      </c>
      <c r="E56" s="133">
        <f>'[2]Publikime AL'!E102</f>
        <v>1200</v>
      </c>
      <c r="G56" s="11"/>
      <c r="I56" s="34"/>
    </row>
    <row r="57" spans="1:9">
      <c r="A57" s="10"/>
      <c r="C57" s="28">
        <f t="shared" si="0"/>
        <v>32</v>
      </c>
      <c r="D57" s="133">
        <f>'[2]Publikime AL'!D103</f>
        <v>650</v>
      </c>
      <c r="E57" s="133">
        <f>'[2]Publikime AL'!E103</f>
        <v>1200</v>
      </c>
      <c r="G57" s="11"/>
      <c r="I57" s="34"/>
    </row>
    <row r="58" spans="1:9">
      <c r="A58" s="10"/>
      <c r="C58" s="28">
        <f t="shared" si="0"/>
        <v>33</v>
      </c>
      <c r="D58" s="133">
        <f>'[2]Publikime AL'!D104</f>
        <v>630</v>
      </c>
      <c r="E58" s="133">
        <f>'[2]Publikime AL'!E104</f>
        <v>1200</v>
      </c>
      <c r="G58" s="11"/>
      <c r="I58" s="34"/>
    </row>
    <row r="59" spans="1:9">
      <c r="A59" s="10"/>
      <c r="C59" s="28">
        <f t="shared" si="0"/>
        <v>34</v>
      </c>
      <c r="D59" s="133">
        <f>'[2]Publikime AL'!D105</f>
        <v>550</v>
      </c>
      <c r="E59" s="133">
        <f>'[2]Publikime AL'!E105</f>
        <v>1100</v>
      </c>
      <c r="G59" s="11"/>
      <c r="I59" s="34"/>
    </row>
    <row r="60" spans="1:9">
      <c r="A60" s="10"/>
      <c r="C60" s="28">
        <f t="shared" si="0"/>
        <v>35</v>
      </c>
      <c r="D60" s="133">
        <f>'[2]Publikime AL'!D106</f>
        <v>550</v>
      </c>
      <c r="E60" s="133">
        <f>'[2]Publikime AL'!E106</f>
        <v>1050</v>
      </c>
      <c r="G60" s="11"/>
      <c r="I60" s="34"/>
    </row>
    <row r="61" spans="1:9">
      <c r="A61" s="10"/>
      <c r="C61" s="28">
        <f t="shared" si="0"/>
        <v>36</v>
      </c>
      <c r="D61" s="133">
        <f>'[2]Publikime AL'!D107</f>
        <v>510</v>
      </c>
      <c r="E61" s="133">
        <f>'[2]Publikime AL'!E107</f>
        <v>1000</v>
      </c>
      <c r="G61" s="11"/>
      <c r="I61" s="34"/>
    </row>
    <row r="62" spans="1:9">
      <c r="A62" s="10"/>
      <c r="C62" s="28">
        <f t="shared" si="0"/>
        <v>37</v>
      </c>
      <c r="D62" s="133">
        <f>'[2]Publikime AL'!D108</f>
        <v>550</v>
      </c>
      <c r="E62" s="133">
        <f>'[2]Publikime AL'!E108</f>
        <v>1050</v>
      </c>
      <c r="G62" s="11"/>
      <c r="I62" s="34"/>
    </row>
    <row r="63" spans="1:9">
      <c r="A63" s="10"/>
      <c r="C63" s="28">
        <f t="shared" si="0"/>
        <v>38</v>
      </c>
      <c r="D63" s="133">
        <f>'[2]Publikime AL'!D109</f>
        <v>550</v>
      </c>
      <c r="E63" s="133">
        <f>'[2]Publikime AL'!E109</f>
        <v>1100</v>
      </c>
      <c r="G63" s="11"/>
      <c r="I63" s="34"/>
    </row>
    <row r="64" spans="1:9">
      <c r="A64" s="10"/>
      <c r="C64" s="28">
        <f t="shared" si="0"/>
        <v>39</v>
      </c>
      <c r="D64" s="133">
        <f>'[2]Publikime AL'!D110</f>
        <v>510</v>
      </c>
      <c r="E64" s="133">
        <f>'[2]Publikime AL'!E110</f>
        <v>1050</v>
      </c>
      <c r="G64" s="11"/>
      <c r="I64" s="34"/>
    </row>
    <row r="65" spans="1:9">
      <c r="A65" s="10"/>
      <c r="C65" s="28">
        <f t="shared" si="0"/>
        <v>40</v>
      </c>
      <c r="D65" s="133">
        <f>'[2]Publikime AL'!D111</f>
        <v>550</v>
      </c>
      <c r="E65" s="133">
        <f>'[2]Publikime AL'!E111</f>
        <v>1100</v>
      </c>
      <c r="G65" s="11"/>
      <c r="I65" s="34"/>
    </row>
    <row r="66" spans="1:9">
      <c r="A66" s="10"/>
      <c r="C66" s="28">
        <f t="shared" si="0"/>
        <v>41</v>
      </c>
      <c r="D66" s="133">
        <f>'[2]Publikime AL'!D112</f>
        <v>550</v>
      </c>
      <c r="E66" s="133">
        <f>'[2]Publikime AL'!E112</f>
        <v>1100</v>
      </c>
      <c r="G66" s="11"/>
      <c r="I66" s="34"/>
    </row>
    <row r="67" spans="1:9">
      <c r="A67" s="10"/>
      <c r="C67" s="28">
        <f t="shared" si="0"/>
        <v>42</v>
      </c>
      <c r="D67" s="133">
        <f>'[2]Publikime AL'!D113</f>
        <v>550</v>
      </c>
      <c r="E67" s="133">
        <f>'[2]Publikime AL'!E113</f>
        <v>1100</v>
      </c>
      <c r="G67" s="11"/>
      <c r="I67" s="34"/>
    </row>
    <row r="68" spans="1:9" ht="15.75" customHeight="1">
      <c r="A68" s="10"/>
      <c r="C68" s="28">
        <f t="shared" si="0"/>
        <v>43</v>
      </c>
      <c r="D68" s="133">
        <f>'[2]Publikime AL'!D114</f>
        <v>550</v>
      </c>
      <c r="E68" s="133">
        <f>'[2]Publikime AL'!E114</f>
        <v>1150</v>
      </c>
      <c r="G68" s="11"/>
      <c r="I68" s="34"/>
    </row>
    <row r="69" spans="1:9">
      <c r="A69" s="10"/>
      <c r="C69" s="28">
        <f t="shared" si="0"/>
        <v>44</v>
      </c>
      <c r="D69" s="133">
        <f>'[2]Publikime AL'!D115</f>
        <v>550</v>
      </c>
      <c r="E69" s="133">
        <f>'[2]Publikime AL'!E115</f>
        <v>1200</v>
      </c>
      <c r="G69" s="11"/>
      <c r="I69" s="34"/>
    </row>
    <row r="70" spans="1:9">
      <c r="A70" s="10"/>
      <c r="C70" s="28">
        <f t="shared" si="0"/>
        <v>45</v>
      </c>
      <c r="D70" s="133">
        <f>'[2]Publikime AL'!D116</f>
        <v>550</v>
      </c>
      <c r="E70" s="133">
        <f>'[2]Publikime AL'!E116</f>
        <v>1200</v>
      </c>
      <c r="G70" s="11"/>
      <c r="I70" s="34"/>
    </row>
    <row r="71" spans="1:9">
      <c r="A71" s="10"/>
      <c r="C71" s="28">
        <f t="shared" si="0"/>
        <v>46</v>
      </c>
      <c r="D71" s="133">
        <f>'[2]Publikime AL'!D117</f>
        <v>550</v>
      </c>
      <c r="E71" s="133">
        <f>'[2]Publikime AL'!E117</f>
        <v>1250</v>
      </c>
      <c r="G71" s="11"/>
      <c r="I71" s="34"/>
    </row>
    <row r="72" spans="1:9">
      <c r="A72" s="10"/>
      <c r="C72" s="28">
        <f t="shared" si="0"/>
        <v>47</v>
      </c>
      <c r="D72" s="133">
        <f>'[2]Publikime AL'!D118</f>
        <v>550</v>
      </c>
      <c r="E72" s="133">
        <f>'[2]Publikime AL'!E118</f>
        <v>1300</v>
      </c>
      <c r="G72" s="11"/>
      <c r="I72" s="34"/>
    </row>
    <row r="73" spans="1:9">
      <c r="A73" s="10"/>
      <c r="C73" s="28">
        <f t="shared" si="0"/>
        <v>48</v>
      </c>
      <c r="D73" s="133">
        <f>'[2]Publikime AL'!D119</f>
        <v>550</v>
      </c>
      <c r="E73" s="133">
        <f>'[2]Publikime AL'!E119</f>
        <v>1300</v>
      </c>
      <c r="G73" s="11"/>
      <c r="I73" s="34"/>
    </row>
    <row r="74" spans="1:9">
      <c r="A74" s="10"/>
      <c r="C74" s="28">
        <f t="shared" si="0"/>
        <v>49</v>
      </c>
      <c r="D74" s="133">
        <f>'[2]Publikime AL'!D120</f>
        <v>550</v>
      </c>
      <c r="E74" s="133">
        <f>'[2]Publikime AL'!E120</f>
        <v>1350</v>
      </c>
      <c r="G74" s="11"/>
      <c r="I74" s="34"/>
    </row>
    <row r="75" spans="1:9">
      <c r="A75" s="10"/>
      <c r="C75" s="28">
        <f t="shared" si="0"/>
        <v>50</v>
      </c>
      <c r="D75" s="133">
        <f>'[2]Publikime AL'!D121</f>
        <v>550</v>
      </c>
      <c r="E75" s="133">
        <f>'[2]Publikime AL'!E121</f>
        <v>1400</v>
      </c>
      <c r="G75" s="11"/>
      <c r="I75" s="34"/>
    </row>
    <row r="76" spans="1:9">
      <c r="A76" s="10"/>
      <c r="C76" s="28">
        <f t="shared" si="0"/>
        <v>51</v>
      </c>
      <c r="D76" s="133">
        <f>'[2]Publikime AL'!D122</f>
        <v>550</v>
      </c>
      <c r="E76" s="133">
        <f>'[2]Publikime AL'!E122</f>
        <v>1450</v>
      </c>
      <c r="G76" s="11"/>
      <c r="I76" s="34"/>
    </row>
    <row r="77" spans="1:9">
      <c r="A77" s="10"/>
      <c r="C77" s="30">
        <f t="shared" si="0"/>
        <v>52</v>
      </c>
      <c r="D77" s="133">
        <f>'[2]Publikime AL'!D123</f>
        <v>550</v>
      </c>
      <c r="E77" s="133">
        <f>'[2]Publikime AL'!E123</f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f>'[3]Publikime AL'!H154</f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f>B2-DAY(2)</f>
        <v>46011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f>'[2]Publikime AL'!D160</f>
        <v>836.22273684999971</v>
      </c>
      <c r="E85" s="44">
        <f>'[2]Publikime AL'!E160</f>
        <v>76.334079510000009</v>
      </c>
      <c r="F85" s="44">
        <f>'[2]Publikime AL'!F160</f>
        <v>759.88865733999967</v>
      </c>
      <c r="G85" s="37"/>
      <c r="I85" s="12"/>
    </row>
    <row r="86" spans="1:9">
      <c r="A86" s="10"/>
      <c r="B86" s="37"/>
      <c r="C86" s="43">
        <v>2</v>
      </c>
      <c r="D86" s="44">
        <f>'[2]Publikime AL'!D161</f>
        <v>764.32636312999989</v>
      </c>
      <c r="E86" s="44">
        <f>'[2]Publikime AL'!E161</f>
        <v>91.760042840000011</v>
      </c>
      <c r="F86" s="44">
        <f>'[2]Publikime AL'!F161</f>
        <v>672.56632028999991</v>
      </c>
      <c r="G86" s="37"/>
      <c r="I86" s="12"/>
    </row>
    <row r="87" spans="1:9">
      <c r="A87" s="10"/>
      <c r="B87" s="37"/>
      <c r="C87" s="43">
        <v>3</v>
      </c>
      <c r="D87" s="44">
        <f>'[2]Publikime AL'!D162</f>
        <v>731.70379180999976</v>
      </c>
      <c r="E87" s="44">
        <f>'[2]Publikime AL'!E162</f>
        <v>100.48161293</v>
      </c>
      <c r="F87" s="44">
        <f>'[2]Publikime AL'!F162</f>
        <v>631.22217887999977</v>
      </c>
      <c r="G87" s="37"/>
      <c r="I87" s="12"/>
    </row>
    <row r="88" spans="1:9">
      <c r="A88" s="10"/>
      <c r="B88" s="37"/>
      <c r="C88" s="43">
        <v>4</v>
      </c>
      <c r="D88" s="44">
        <f>'[2]Publikime AL'!D163</f>
        <v>746.26953834000017</v>
      </c>
      <c r="E88" s="44">
        <f>'[2]Publikime AL'!E163</f>
        <v>131.71850654999997</v>
      </c>
      <c r="F88" s="44">
        <f>'[2]Publikime AL'!F163</f>
        <v>614.55103179000025</v>
      </c>
      <c r="G88" s="37"/>
      <c r="I88" s="12"/>
    </row>
    <row r="89" spans="1:9">
      <c r="A89" s="10"/>
      <c r="B89" s="37"/>
      <c r="C89" s="43">
        <v>5</v>
      </c>
      <c r="D89" s="44">
        <f>'[2]Publikime AL'!D164</f>
        <v>744.10239816999979</v>
      </c>
      <c r="E89" s="44">
        <f>'[2]Publikime AL'!E164</f>
        <v>121.15389298999997</v>
      </c>
      <c r="F89" s="44">
        <f>'[2]Publikime AL'!F164</f>
        <v>622.94850517999976</v>
      </c>
      <c r="G89" s="37"/>
      <c r="I89" s="12"/>
    </row>
    <row r="90" spans="1:9">
      <c r="A90" s="10"/>
      <c r="B90" s="37"/>
      <c r="C90" s="43">
        <v>6</v>
      </c>
      <c r="D90" s="44">
        <f>'[2]Publikime AL'!D165</f>
        <v>787.04489564000028</v>
      </c>
      <c r="E90" s="44">
        <f>'[2]Publikime AL'!E165</f>
        <v>99.254725189999959</v>
      </c>
      <c r="F90" s="44">
        <f>'[2]Publikime AL'!F165</f>
        <v>687.79017045000035</v>
      </c>
      <c r="G90" s="37"/>
      <c r="I90" s="12"/>
    </row>
    <row r="91" spans="1:9">
      <c r="A91" s="10"/>
      <c r="B91" s="37"/>
      <c r="C91" s="43">
        <v>7</v>
      </c>
      <c r="D91" s="44">
        <f>'[2]Publikime AL'!D166</f>
        <v>1030.4558832499997</v>
      </c>
      <c r="E91" s="44">
        <f>'[2]Publikime AL'!E166</f>
        <v>186.40340755000003</v>
      </c>
      <c r="F91" s="44">
        <f>'[2]Publikime AL'!F166</f>
        <v>844.05247569999972</v>
      </c>
      <c r="G91" s="37"/>
      <c r="I91" s="12"/>
    </row>
    <row r="92" spans="1:9">
      <c r="A92" s="10"/>
      <c r="B92" s="37"/>
      <c r="C92" s="43">
        <v>8</v>
      </c>
      <c r="D92" s="44">
        <f>'[2]Publikime AL'!D167</f>
        <v>1320.0916838499998</v>
      </c>
      <c r="E92" s="44">
        <f>'[2]Publikime AL'!E167</f>
        <v>256.04876437000007</v>
      </c>
      <c r="F92" s="44">
        <f>'[2]Publikime AL'!F167</f>
        <v>1064.0429194799997</v>
      </c>
      <c r="G92" s="37"/>
      <c r="I92" s="12"/>
    </row>
    <row r="93" spans="1:9">
      <c r="A93" s="10"/>
      <c r="B93" s="37"/>
      <c r="C93" s="43">
        <v>9</v>
      </c>
      <c r="D93" s="44">
        <f>'[2]Publikime AL'!D168</f>
        <v>1467.0367247800004</v>
      </c>
      <c r="E93" s="44">
        <f>'[2]Publikime AL'!E168</f>
        <v>240.57163100000002</v>
      </c>
      <c r="F93" s="44">
        <f>'[2]Publikime AL'!F168</f>
        <v>1226.4650937800004</v>
      </c>
      <c r="G93" s="37"/>
      <c r="I93" s="12"/>
    </row>
    <row r="94" spans="1:9">
      <c r="A94" s="10"/>
      <c r="B94" s="37"/>
      <c r="C94" s="43">
        <v>10</v>
      </c>
      <c r="D94" s="44">
        <f>'[2]Publikime AL'!D169</f>
        <v>1475.8684130500001</v>
      </c>
      <c r="E94" s="44">
        <f>'[2]Publikime AL'!E169</f>
        <v>243.81284006999999</v>
      </c>
      <c r="F94" s="44">
        <f>'[2]Publikime AL'!F169</f>
        <v>1232.0555729800001</v>
      </c>
      <c r="G94" s="37"/>
      <c r="I94" s="12"/>
    </row>
    <row r="95" spans="1:9">
      <c r="A95" s="10"/>
      <c r="B95" s="37"/>
      <c r="C95" s="43">
        <v>11</v>
      </c>
      <c r="D95" s="44">
        <f>'[2]Publikime AL'!D170</f>
        <v>1603.3871298600002</v>
      </c>
      <c r="E95" s="44">
        <f>'[2]Publikime AL'!E170</f>
        <v>436.32606420000002</v>
      </c>
      <c r="F95" s="44">
        <f>'[2]Publikime AL'!F170</f>
        <v>1167.0610656600002</v>
      </c>
      <c r="G95" s="37"/>
      <c r="I95" s="12"/>
    </row>
    <row r="96" spans="1:9">
      <c r="A96" s="10"/>
      <c r="B96" s="37"/>
      <c r="C96" s="43">
        <v>12</v>
      </c>
      <c r="D96" s="44">
        <f>'[2]Publikime AL'!D171</f>
        <v>1558.1047090400002</v>
      </c>
      <c r="E96" s="44">
        <f>'[2]Publikime AL'!E171</f>
        <v>431.16552349000006</v>
      </c>
      <c r="F96" s="44">
        <f>'[2]Publikime AL'!F171</f>
        <v>1126.9391855500003</v>
      </c>
      <c r="G96" s="37"/>
      <c r="I96" s="12"/>
    </row>
    <row r="97" spans="1:9">
      <c r="A97" s="10"/>
      <c r="B97" s="37"/>
      <c r="C97" s="43">
        <v>13</v>
      </c>
      <c r="D97" s="44">
        <f>'[2]Publikime AL'!D172</f>
        <v>1547.3983316999997</v>
      </c>
      <c r="E97" s="44">
        <f>'[2]Publikime AL'!E172</f>
        <v>428.85859031999985</v>
      </c>
      <c r="F97" s="44">
        <f>'[2]Publikime AL'!F172</f>
        <v>1118.5397413799999</v>
      </c>
      <c r="G97" s="37"/>
      <c r="I97" s="12"/>
    </row>
    <row r="98" spans="1:9">
      <c r="A98" s="10"/>
      <c r="B98" s="37"/>
      <c r="C98" s="43">
        <v>14</v>
      </c>
      <c r="D98" s="44">
        <f>'[2]Publikime AL'!D173</f>
        <v>1552.1232126700004</v>
      </c>
      <c r="E98" s="44">
        <f>'[2]Publikime AL'!E173</f>
        <v>406.63599107000005</v>
      </c>
      <c r="F98" s="44">
        <f>'[2]Publikime AL'!F173</f>
        <v>1145.4872216000003</v>
      </c>
      <c r="G98" s="37"/>
      <c r="I98" s="12"/>
    </row>
    <row r="99" spans="1:9">
      <c r="A99" s="10"/>
      <c r="B99" s="37"/>
      <c r="C99" s="43">
        <v>15</v>
      </c>
      <c r="D99" s="44">
        <f>'[2]Publikime AL'!D174</f>
        <v>1553.8168931799996</v>
      </c>
      <c r="E99" s="44">
        <f>'[2]Publikime AL'!E174</f>
        <v>367.91929438000011</v>
      </c>
      <c r="F99" s="44">
        <f>'[2]Publikime AL'!F174</f>
        <v>1185.8975987999995</v>
      </c>
      <c r="G99" s="37"/>
      <c r="I99" s="12"/>
    </row>
    <row r="100" spans="1:9">
      <c r="A100" s="10"/>
      <c r="B100" s="37"/>
      <c r="C100" s="43">
        <v>16</v>
      </c>
      <c r="D100" s="44">
        <f>'[2]Publikime AL'!D175</f>
        <v>1562.6317279300006</v>
      </c>
      <c r="E100" s="44">
        <f>'[2]Publikime AL'!E175</f>
        <v>315.66338361999999</v>
      </c>
      <c r="F100" s="44">
        <f>'[2]Publikime AL'!F175</f>
        <v>1246.9683443100007</v>
      </c>
      <c r="G100" s="37"/>
      <c r="I100" s="12"/>
    </row>
    <row r="101" spans="1:9">
      <c r="A101" s="10"/>
      <c r="B101" s="37"/>
      <c r="C101" s="43">
        <v>17</v>
      </c>
      <c r="D101" s="44">
        <f>'[2]Publikime AL'!D176</f>
        <v>1645.4099486</v>
      </c>
      <c r="E101" s="44">
        <f>'[2]Publikime AL'!E176</f>
        <v>250.42580657999997</v>
      </c>
      <c r="F101" s="44">
        <f>'[2]Publikime AL'!F176</f>
        <v>1394.98414202</v>
      </c>
      <c r="G101" s="37"/>
      <c r="I101" s="12"/>
    </row>
    <row r="102" spans="1:9">
      <c r="A102" s="10"/>
      <c r="B102" s="37"/>
      <c r="C102" s="43">
        <v>18</v>
      </c>
      <c r="D102" s="44">
        <f>'[2]Publikime AL'!D177</f>
        <v>1730.2049682299989</v>
      </c>
      <c r="E102" s="44">
        <f>'[2]Publikime AL'!E177</f>
        <v>227.82185009999998</v>
      </c>
      <c r="F102" s="44">
        <f>'[2]Publikime AL'!F177</f>
        <v>1502.383118129999</v>
      </c>
      <c r="G102" s="37"/>
      <c r="I102" s="12"/>
    </row>
    <row r="103" spans="1:9">
      <c r="A103" s="10"/>
      <c r="B103" s="37"/>
      <c r="C103" s="43">
        <v>19</v>
      </c>
      <c r="D103" s="44">
        <f>'[2]Publikime AL'!D178</f>
        <v>1708.1302295899991</v>
      </c>
      <c r="E103" s="44">
        <f>'[2]Publikime AL'!E178</f>
        <v>224.5846752600001</v>
      </c>
      <c r="F103" s="44">
        <f>'[2]Publikime AL'!F178</f>
        <v>1483.545554329999</v>
      </c>
      <c r="G103" s="37"/>
      <c r="I103" s="12"/>
    </row>
    <row r="104" spans="1:9">
      <c r="A104" s="10"/>
      <c r="B104" s="37"/>
      <c r="C104" s="43">
        <v>20</v>
      </c>
      <c r="D104" s="44">
        <f>'[2]Publikime AL'!D179</f>
        <v>1690.5138341699992</v>
      </c>
      <c r="E104" s="44">
        <f>'[2]Publikime AL'!E179</f>
        <v>219.68192799999991</v>
      </c>
      <c r="F104" s="44">
        <f>'[2]Publikime AL'!F179</f>
        <v>1470.8319061699992</v>
      </c>
      <c r="G104" s="37"/>
      <c r="I104" s="12"/>
    </row>
    <row r="105" spans="1:9">
      <c r="A105" s="10"/>
      <c r="B105" s="37"/>
      <c r="C105" s="43">
        <v>21</v>
      </c>
      <c r="D105" s="44">
        <f>'[2]Publikime AL'!D180</f>
        <v>1689.7025509700002</v>
      </c>
      <c r="E105" s="44">
        <f>'[2]Publikime AL'!E180</f>
        <v>255.06963161999988</v>
      </c>
      <c r="F105" s="44">
        <f>'[2]Publikime AL'!F180</f>
        <v>1434.6329193500003</v>
      </c>
      <c r="G105" s="37"/>
      <c r="I105" s="12"/>
    </row>
    <row r="106" spans="1:9">
      <c r="A106" s="10"/>
      <c r="B106" s="37"/>
      <c r="C106" s="43">
        <v>22</v>
      </c>
      <c r="D106" s="44">
        <f>'[2]Publikime AL'!D181</f>
        <v>1564.3484918699999</v>
      </c>
      <c r="E106" s="44">
        <f>'[2]Publikime AL'!E181</f>
        <v>251.41161828000003</v>
      </c>
      <c r="F106" s="44">
        <f>'[2]Publikime AL'!F181</f>
        <v>1312.9368735899998</v>
      </c>
      <c r="G106" s="37"/>
      <c r="I106" s="12"/>
    </row>
    <row r="107" spans="1:9">
      <c r="A107" s="10"/>
      <c r="B107" s="37"/>
      <c r="C107" s="43">
        <v>23</v>
      </c>
      <c r="D107" s="44">
        <f>'[2]Publikime AL'!D182</f>
        <v>1536.9014137100003</v>
      </c>
      <c r="E107" s="44">
        <f>'[2]Publikime AL'!E182</f>
        <v>379.61622113000004</v>
      </c>
      <c r="F107" s="44">
        <f>'[2]Publikime AL'!F182</f>
        <v>1157.2851925800003</v>
      </c>
      <c r="G107" s="37"/>
      <c r="I107" s="12"/>
    </row>
    <row r="108" spans="1:9">
      <c r="A108" s="10"/>
      <c r="B108" s="37"/>
      <c r="C108" s="45">
        <v>24</v>
      </c>
      <c r="D108" s="44">
        <f>'[2]Publikime AL'!D183</f>
        <v>1295.5686648300007</v>
      </c>
      <c r="E108" s="44">
        <f>'[2]Publikime AL'!E183</f>
        <v>316.85167797999998</v>
      </c>
      <c r="F108" s="44">
        <f>'[2]Publikime AL'!F183</f>
        <v>978.71698685000069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tr">
        <f>[2]!Table79[Elementi]</f>
        <v>N/a</v>
      </c>
      <c r="C126" s="28" t="str">
        <f>[2]!Table79[Fillimi]</f>
        <v>N/a</v>
      </c>
      <c r="D126" s="28" t="str">
        <f>[2]!Table79[Perfundimi]</f>
        <v>N/a</v>
      </c>
      <c r="E126" s="28" t="str">
        <f>[2]!Table79[Vendndoshja]</f>
        <v>N/a</v>
      </c>
      <c r="F126" s="28" t="str">
        <f>[2]!Table79[Impakti ne kapacitetin kufitar]</f>
        <v>N/a</v>
      </c>
      <c r="G126" s="28" t="str">
        <f>[2]!Table79[Arsyeja]</f>
        <v>N/a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f>[2]!Table9[Elementi]</f>
        <v>0</v>
      </c>
      <c r="C135" s="64">
        <f>[2]!Table9[Vendndodhja]</f>
        <v>0</v>
      </c>
      <c r="D135" s="64">
        <f>[2]!Table9[Kapaciteti I instaluar(MWh)]</f>
        <v>0</v>
      </c>
      <c r="E135" s="64">
        <f>[2]!Table9[Lloji gjenerimit]</f>
        <v>0</v>
      </c>
      <c r="F135" s="64">
        <f>[2]!Table9[Arsyeja]</f>
        <v>0</v>
      </c>
      <c r="G135" s="64">
        <f>[2]!Table9[Periudha]</f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tr">
        <f>[2]!Table911[Elementi]</f>
        <v>N/a</v>
      </c>
      <c r="C140" s="64" t="str">
        <f>[2]!Table911[Vendndodhja]</f>
        <v>N/a</v>
      </c>
      <c r="D140" s="64" t="str">
        <f>[2]!Table911[Kapaciteti I instaluar(MWh)]</f>
        <v>N/a</v>
      </c>
      <c r="E140" s="64" t="str">
        <f>[2]!Table911[Lloji gjenerimit]</f>
        <v>N/a</v>
      </c>
      <c r="F140" s="64" t="str">
        <f>[2]!Table911[Arsyeja]</f>
        <v>N/a</v>
      </c>
      <c r="G140" s="64" t="str">
        <f>[2]!Table911[Periudha]</f>
        <v>N/a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tr">
        <f>[2]!Table9111213[Elementi]</f>
        <v>N/a</v>
      </c>
      <c r="C153" s="64" t="str">
        <f>[2]!Table9111213[Vendndodhja]</f>
        <v>N/a</v>
      </c>
      <c r="D153" s="64" t="str">
        <f>[2]!Table9111213[Kapaciteti I instaluar(MWh)]</f>
        <v>N/a</v>
      </c>
      <c r="E153" s="64" t="str">
        <f>[2]!Table9111213[Lloji gjenerimit]</f>
        <v>N/a</v>
      </c>
      <c r="F153" s="64" t="str">
        <f>[2]!Table9111213[Arsyeja]</f>
        <v>N/a</v>
      </c>
      <c r="G153" s="64" t="str">
        <f>[2]!Table9111213[Periudha]</f>
        <v>N/a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f>'[2]Publikime AL'!E261</f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f>'[2]Publikime AL'!E262</f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f>'[2]Publikime AL'!E263</f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f>'[2]Publikime AL'!E264</f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f>'[2]Publikime AL'!E265</f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f>'[2]Publikime AL'!E266</f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f>'[2]Publikime AL'!E271</f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f>'[2]Publikime AL'!E272</f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f>'[2]Publikime AL'!E273</f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f>'[2]Publikime AL'!E274</f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f>'[2]Publikime AL'!E275</f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f>'[2]Publikime AL'!E276</f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f>'[2]Publikime AL'!E281</f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f>'[2]Publikime AL'!E282</f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f>'[2]Publikime AL'!E283</f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f>'[2]Publikime AL'!E284</f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f>'[2]Publikime AL'!E285</f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f>'[2]Publikime AL'!E286</f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f>'[2]Publikime AL'!E291</f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f>'[2]Publikime AL'!E292</f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f>'[2]Publikime AL'!E293</f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f>'[2]Publikime AL'!E294</f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f>'[2]Publikime AL'!E295</f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f>'[2]Publikime AL'!E296</f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f>'[2]Publikime AL'!E301</f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f>'[2]Publikime AL'!E302</f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f>'[2]Publikime AL'!E303</f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f>'[2]Publikime AL'!E304</f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f>'[2]Publikime AL'!E305</f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f>'[2]Publikime AL'!E306</f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f>'[2]Publikime AL'!E311</f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f>'[2]Publikime AL'!E312</f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f>'[2]Publikime AL'!E313</f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f>'[2]Publikime AL'!E314</f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f>'[2]Publikime AL'!E315</f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f>'[2]Publikime AL'!E316</f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f>'[2]Publikime AL'!E332</f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f>'[2]Publikime AL'!E333</f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f>'[2]Publikime AL'!E334</f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f>'[2]Publikime AL'!E335</f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f>'[2]Publikime AL'!E336</f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f>'[2]Publikime AL'!E337</f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f>'[2]Publikime AL'!E332</f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f>'[2]Publikime AL'!E333</f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f>'[2]Publikime AL'!E334</f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f>'[2]Publikime AL'!E335</f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f>'[2]Publikime AL'!E336</f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f>'[2]Publikime AL'!E337</f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tr">
        <f>'[3]Publikime AL'!E343</f>
        <v>N/a</v>
      </c>
      <c r="I243" s="12"/>
    </row>
    <row r="244" spans="1:9">
      <c r="A244" s="10"/>
      <c r="C244" s="28" t="s">
        <v>65</v>
      </c>
      <c r="D244" s="29" t="s">
        <v>64</v>
      </c>
      <c r="E244" s="56" t="str">
        <f>'[3]Publikime AL'!E344</f>
        <v>N/a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tr">
        <f>'[3]Publikime AL'!E345</f>
        <v>N/a</v>
      </c>
      <c r="I245" s="12"/>
    </row>
    <row r="246" spans="1:9">
      <c r="A246" s="10"/>
      <c r="C246" s="28" t="s">
        <v>66</v>
      </c>
      <c r="D246" s="29" t="s">
        <v>64</v>
      </c>
      <c r="E246" s="56" t="str">
        <f>'[3]Publikime AL'!E346</f>
        <v>N/a</v>
      </c>
      <c r="I246" s="12"/>
    </row>
    <row r="247" spans="1:9">
      <c r="A247" s="10"/>
      <c r="C247" s="28" t="s">
        <v>64</v>
      </c>
      <c r="D247" s="29" t="s">
        <v>67</v>
      </c>
      <c r="E247" s="56" t="str">
        <f>'[3]Publikime AL'!E347</f>
        <v>N/a</v>
      </c>
      <c r="I247" s="12"/>
    </row>
    <row r="248" spans="1:9">
      <c r="A248" s="10"/>
      <c r="C248" s="30" t="s">
        <v>67</v>
      </c>
      <c r="D248" s="35" t="s">
        <v>64</v>
      </c>
      <c r="E248" s="56" t="str">
        <f>'[3]Publikime AL'!E348</f>
        <v>N/a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f>'[2]Publikime AL'!B358</f>
        <v>-26.830621239999999</v>
      </c>
      <c r="C255" s="77">
        <f>'[2]Publikime AL'!C358</f>
        <v>175.66656777999998</v>
      </c>
      <c r="D255" s="77">
        <f>'[2]Publikime AL'!D358</f>
        <v>32.400378740000001</v>
      </c>
      <c r="E255" s="77">
        <f>'[2]Publikime AL'!E358</f>
        <v>41.371546849999994</v>
      </c>
      <c r="F255" s="77">
        <f>'[2]Publikime AL'!F358</f>
        <v>84.158591999999999</v>
      </c>
      <c r="G255" s="77">
        <f>'[2]Publikime AL'!G358</f>
        <v>-353.95540724</v>
      </c>
      <c r="I255" s="12"/>
    </row>
    <row r="256" spans="1:9">
      <c r="A256" s="76">
        <v>2</v>
      </c>
      <c r="B256" s="77">
        <f>'[2]Publikime AL'!B359</f>
        <v>-10.58569336</v>
      </c>
      <c r="C256" s="77">
        <f>'[2]Publikime AL'!C359</f>
        <v>151.19490761</v>
      </c>
      <c r="D256" s="77">
        <f>'[2]Publikime AL'!D359</f>
        <v>15.44904386</v>
      </c>
      <c r="E256" s="77">
        <f>'[2]Publikime AL'!E359</f>
        <v>8.9639426600000007</v>
      </c>
      <c r="F256" s="77">
        <f>'[2]Publikime AL'!F359</f>
        <v>50.558592000000004</v>
      </c>
      <c r="G256" s="77">
        <f>'[2]Publikime AL'!G359</f>
        <v>-246.13263173999999</v>
      </c>
      <c r="I256" s="12"/>
    </row>
    <row r="257" spans="1:9">
      <c r="A257" s="76">
        <v>3</v>
      </c>
      <c r="B257" s="77">
        <f>'[2]Publikime AL'!B360</f>
        <v>-10.6527052</v>
      </c>
      <c r="C257" s="77">
        <f>'[2]Publikime AL'!C360</f>
        <v>140.61571347</v>
      </c>
      <c r="D257" s="77">
        <f>'[2]Publikime AL'!D360</f>
        <v>-2.43865043</v>
      </c>
      <c r="E257" s="77">
        <f>'[2]Publikime AL'!E360</f>
        <v>18.01820215</v>
      </c>
      <c r="F257" s="77">
        <f>'[2]Publikime AL'!F360</f>
        <v>55.899647999999999</v>
      </c>
      <c r="G257" s="77">
        <f>'[2]Publikime AL'!G360</f>
        <v>-240.04398922000001</v>
      </c>
      <c r="I257" s="12"/>
    </row>
    <row r="258" spans="1:9" ht="15.75" customHeight="1">
      <c r="A258" s="76">
        <v>4</v>
      </c>
      <c r="B258" s="77">
        <f>'[2]Publikime AL'!B361</f>
        <v>-13.04892278</v>
      </c>
      <c r="C258" s="77">
        <f>'[2]Publikime AL'!C361</f>
        <v>135.25373393999999</v>
      </c>
      <c r="D258" s="77">
        <f>'[2]Publikime AL'!D361</f>
        <v>-2.6313155400000001</v>
      </c>
      <c r="E258" s="77">
        <f>'[2]Publikime AL'!E361</f>
        <v>27.156327219999998</v>
      </c>
      <c r="F258" s="77">
        <f>'[2]Publikime AL'!F361</f>
        <v>67.974143999999995</v>
      </c>
      <c r="G258" s="77">
        <f>'[2]Publikime AL'!G361</f>
        <v>-242.87348553000001</v>
      </c>
      <c r="I258" s="12"/>
    </row>
    <row r="259" spans="1:9">
      <c r="A259" s="76">
        <v>5</v>
      </c>
      <c r="B259" s="77">
        <f>'[2]Publikime AL'!B362</f>
        <v>-21.695385439999999</v>
      </c>
      <c r="C259" s="77">
        <f>'[2]Publikime AL'!C362</f>
        <v>134.25599131999999</v>
      </c>
      <c r="D259" s="77">
        <f>'[2]Publikime AL'!D362</f>
        <v>25.581879470000001</v>
      </c>
      <c r="E259" s="77">
        <f>'[2]Publikime AL'!E362</f>
        <v>34.052660229999994</v>
      </c>
      <c r="F259" s="77">
        <f>'[2]Publikime AL'!F362</f>
        <v>120.46271999999999</v>
      </c>
      <c r="G259" s="77">
        <f>'[2]Publikime AL'!G362</f>
        <v>-296.16555807999998</v>
      </c>
      <c r="I259" s="12"/>
    </row>
    <row r="260" spans="1:9">
      <c r="A260" s="76">
        <v>6</v>
      </c>
      <c r="B260" s="77">
        <f>'[2]Publikime AL'!B363</f>
        <v>-18.688077939999999</v>
      </c>
      <c r="C260" s="77">
        <f>'[2]Publikime AL'!C363</f>
        <v>126.84104635</v>
      </c>
      <c r="D260" s="77">
        <f>'[2]Publikime AL'!D363</f>
        <v>37.00376164</v>
      </c>
      <c r="E260" s="77">
        <f>'[2]Publikime AL'!E363</f>
        <v>11.354112349999999</v>
      </c>
      <c r="F260" s="77">
        <f>'[2]Publikime AL'!F363</f>
        <v>119.255808</v>
      </c>
      <c r="G260" s="77">
        <f>'[2]Publikime AL'!G363</f>
        <v>-293.32186913999999</v>
      </c>
      <c r="I260" s="12"/>
    </row>
    <row r="261" spans="1:9">
      <c r="A261" s="76">
        <v>7</v>
      </c>
      <c r="B261" s="77">
        <f>'[2]Publikime AL'!B364</f>
        <v>-9.1358668099999996</v>
      </c>
      <c r="C261" s="77">
        <f>'[2]Publikime AL'!C364</f>
        <v>147.63468376999998</v>
      </c>
      <c r="D261" s="77">
        <f>'[2]Publikime AL'!D364</f>
        <v>18.503300079999999</v>
      </c>
      <c r="E261" s="77">
        <f>'[2]Publikime AL'!E364</f>
        <v>15.93769009</v>
      </c>
      <c r="F261" s="77">
        <f>'[2]Publikime AL'!F364</f>
        <v>42.575231999999993</v>
      </c>
      <c r="G261" s="77">
        <f>'[2]Publikime AL'!G364</f>
        <v>-203.00377957999999</v>
      </c>
      <c r="I261" s="12"/>
    </row>
    <row r="262" spans="1:9">
      <c r="A262" s="76">
        <v>8</v>
      </c>
      <c r="B262" s="77">
        <f>'[2]Publikime AL'!B365</f>
        <v>-18.751460980000001</v>
      </c>
      <c r="C262" s="77">
        <f>'[2]Publikime AL'!C365</f>
        <v>170.64805014999999</v>
      </c>
      <c r="D262" s="77">
        <f>'[2]Publikime AL'!D365</f>
        <v>59.495193660000005</v>
      </c>
      <c r="E262" s="77">
        <f>'[2]Publikime AL'!E365</f>
        <v>113.50564184</v>
      </c>
      <c r="F262" s="77">
        <f>'[2]Publikime AL'!F365</f>
        <v>98.861952000000002</v>
      </c>
      <c r="G262" s="77">
        <f>'[2]Publikime AL'!G365</f>
        <v>-201.31485544</v>
      </c>
      <c r="I262" s="12"/>
    </row>
    <row r="263" spans="1:9">
      <c r="A263" s="76">
        <v>9</v>
      </c>
      <c r="B263" s="77">
        <f>'[2]Publikime AL'!B366</f>
        <v>-26.845378369999999</v>
      </c>
      <c r="C263" s="77">
        <f>'[2]Publikime AL'!C366</f>
        <v>173.29284869</v>
      </c>
      <c r="D263" s="77">
        <f>'[2]Publikime AL'!D366</f>
        <v>86.526141720000012</v>
      </c>
      <c r="E263" s="77">
        <f>'[2]Publikime AL'!E366</f>
        <v>150.73551817000001</v>
      </c>
      <c r="F263" s="77">
        <f>'[2]Publikime AL'!F366</f>
        <v>162.63206400000001</v>
      </c>
      <c r="G263" s="77">
        <f>'[2]Publikime AL'!G366</f>
        <v>-263.03090487999998</v>
      </c>
      <c r="I263" s="12"/>
    </row>
    <row r="264" spans="1:9">
      <c r="A264" s="76">
        <v>10</v>
      </c>
      <c r="B264" s="77">
        <f>'[2]Publikime AL'!B367</f>
        <v>-38.927830739999997</v>
      </c>
      <c r="C264" s="77">
        <f>'[2]Publikime AL'!C367</f>
        <v>169.42535418</v>
      </c>
      <c r="D264" s="77">
        <f>'[2]Publikime AL'!D367</f>
        <v>105.02128102</v>
      </c>
      <c r="E264" s="77">
        <f>'[2]Publikime AL'!E367</f>
        <v>205.96746863000001</v>
      </c>
      <c r="F264" s="77">
        <f>'[2]Publikime AL'!F367</f>
        <v>179.44819199999998</v>
      </c>
      <c r="G264" s="77">
        <f>'[2]Publikime AL'!G367</f>
        <v>-276.99646253999998</v>
      </c>
      <c r="I264" s="12"/>
    </row>
    <row r="265" spans="1:9">
      <c r="A265" s="76">
        <v>11</v>
      </c>
      <c r="B265" s="77">
        <f>'[2]Publikime AL'!B368</f>
        <v>-32.773386000000002</v>
      </c>
      <c r="C265" s="77">
        <f>'[2]Publikime AL'!C368</f>
        <v>169.29336262999996</v>
      </c>
      <c r="D265" s="77">
        <f>'[2]Publikime AL'!D368</f>
        <v>100.83835509000001</v>
      </c>
      <c r="E265" s="77">
        <f>'[2]Publikime AL'!E368</f>
        <v>222.05031073000001</v>
      </c>
      <c r="F265" s="77">
        <f>'[2]Publikime AL'!F368</f>
        <v>178.24934399999998</v>
      </c>
      <c r="G265" s="77">
        <f>'[2]Publikime AL'!G368</f>
        <v>-236.12165963999999</v>
      </c>
      <c r="I265" s="12"/>
    </row>
    <row r="266" spans="1:9">
      <c r="A266" s="76">
        <v>12</v>
      </c>
      <c r="B266" s="77">
        <f>'[2]Publikime AL'!B369</f>
        <v>-34.911474929999997</v>
      </c>
      <c r="C266" s="77">
        <f>'[2]Publikime AL'!C369</f>
        <v>169.30684563</v>
      </c>
      <c r="D266" s="77">
        <f>'[2]Publikime AL'!D369</f>
        <v>112.42771041</v>
      </c>
      <c r="E266" s="77">
        <f>'[2]Publikime AL'!E369</f>
        <v>241.19102169999999</v>
      </c>
      <c r="F266" s="77">
        <f>'[2]Publikime AL'!F369</f>
        <v>195.04396799999998</v>
      </c>
      <c r="G266" s="77">
        <f>'[2]Publikime AL'!G369</f>
        <v>-232.92186448000001</v>
      </c>
      <c r="I266" s="12"/>
    </row>
    <row r="267" spans="1:9">
      <c r="A267" s="76">
        <v>13</v>
      </c>
      <c r="B267" s="77">
        <f>'[2]Publikime AL'!B370</f>
        <v>-36.866914280000003</v>
      </c>
      <c r="C267" s="77">
        <f>'[2]Publikime AL'!C370</f>
        <v>169.32742496999998</v>
      </c>
      <c r="D267" s="77">
        <f>'[2]Publikime AL'!D370</f>
        <v>108.77949220000001</v>
      </c>
      <c r="E267" s="77">
        <f>'[2]Publikime AL'!E370</f>
        <v>234.96561352000001</v>
      </c>
      <c r="F267" s="77">
        <f>'[2]Publikime AL'!F370</f>
        <v>172.92441600000001</v>
      </c>
      <c r="G267" s="77">
        <f>'[2]Publikime AL'!G370</f>
        <v>-230.84844881000001</v>
      </c>
      <c r="I267" s="12"/>
    </row>
    <row r="268" spans="1:9" ht="15.75" customHeight="1">
      <c r="A268" s="76">
        <v>14</v>
      </c>
      <c r="B268" s="77">
        <f>'[2]Publikime AL'!B371</f>
        <v>-31.758289679999997</v>
      </c>
      <c r="C268" s="77">
        <f>'[2]Publikime AL'!C371</f>
        <v>170.36206845000001</v>
      </c>
      <c r="D268" s="77">
        <f>'[2]Publikime AL'!D371</f>
        <v>95.920960010000002</v>
      </c>
      <c r="E268" s="77">
        <f>'[2]Publikime AL'!E371</f>
        <v>237.26224078999999</v>
      </c>
      <c r="F268" s="77">
        <f>'[2]Publikime AL'!F371</f>
        <v>134.02636799999999</v>
      </c>
      <c r="G268" s="77">
        <f>'[2]Publikime AL'!G371</f>
        <v>-211.63935584000004</v>
      </c>
      <c r="I268" s="12"/>
    </row>
    <row r="269" spans="1:9">
      <c r="A269" s="76">
        <v>15</v>
      </c>
      <c r="B269" s="77">
        <f>'[2]Publikime AL'!B372</f>
        <v>-30.857621519999999</v>
      </c>
      <c r="C269" s="77">
        <f>'[2]Publikime AL'!C372</f>
        <v>170.23078651999995</v>
      </c>
      <c r="D269" s="77">
        <f>'[2]Publikime AL'!D372</f>
        <v>67.792566039999997</v>
      </c>
      <c r="E269" s="77">
        <f>'[2]Publikime AL'!E372</f>
        <v>257.29321739</v>
      </c>
      <c r="F269" s="77">
        <f>'[2]Publikime AL'!F372</f>
        <v>85.282175999999993</v>
      </c>
      <c r="G269" s="77">
        <f>'[2]Publikime AL'!G372</f>
        <v>-175.63907962000002</v>
      </c>
      <c r="I269" s="12"/>
    </row>
    <row r="270" spans="1:9">
      <c r="A270" s="76">
        <v>16</v>
      </c>
      <c r="B270" s="77">
        <f>'[2]Publikime AL'!B373</f>
        <v>-28.728483609999998</v>
      </c>
      <c r="C270" s="77">
        <f>'[2]Publikime AL'!C373</f>
        <v>170.21588423999998</v>
      </c>
      <c r="D270" s="77">
        <f>'[2]Publikime AL'!D373</f>
        <v>40.436961340000003</v>
      </c>
      <c r="E270" s="77">
        <f>'[2]Publikime AL'!E373</f>
        <v>273.93731389999999</v>
      </c>
      <c r="F270" s="77">
        <f>'[2]Publikime AL'!F373</f>
        <v>-5.9888640000000013</v>
      </c>
      <c r="G270" s="77">
        <f>'[2]Publikime AL'!G373</f>
        <v>-125.81259168999999</v>
      </c>
      <c r="I270" s="12"/>
    </row>
    <row r="271" spans="1:9">
      <c r="A271" s="76">
        <v>17</v>
      </c>
      <c r="B271" s="77">
        <f>'[2]Publikime AL'!B374</f>
        <v>-38.570031069999999</v>
      </c>
      <c r="C271" s="77">
        <f>'[2]Publikime AL'!C374</f>
        <v>169.33806944000003</v>
      </c>
      <c r="D271" s="77">
        <f>'[2]Publikime AL'!D374</f>
        <v>56.53212517</v>
      </c>
      <c r="E271" s="77">
        <f>'[2]Publikime AL'!E374</f>
        <v>286.32039266999999</v>
      </c>
      <c r="F271" s="77">
        <f>'[2]Publikime AL'!F374</f>
        <v>-25.033344000000003</v>
      </c>
      <c r="G271" s="77">
        <f>'[2]Publikime AL'!G374</f>
        <v>-149.10529423</v>
      </c>
      <c r="I271" s="12"/>
    </row>
    <row r="272" spans="1:9">
      <c r="A272" s="76">
        <v>18</v>
      </c>
      <c r="B272" s="77">
        <f>'[2]Publikime AL'!B375</f>
        <v>-42.68944479999999</v>
      </c>
      <c r="C272" s="77">
        <f>'[2]Publikime AL'!C375</f>
        <v>169.28626631</v>
      </c>
      <c r="D272" s="77">
        <f>'[2]Publikime AL'!D375</f>
        <v>55.09015291</v>
      </c>
      <c r="E272" s="77">
        <f>'[2]Publikime AL'!E375</f>
        <v>270.54720818999999</v>
      </c>
      <c r="F272" s="77">
        <f>'[2]Publikime AL'!F375</f>
        <v>-56.453376000000006</v>
      </c>
      <c r="G272" s="77">
        <f>'[2]Publikime AL'!G375</f>
        <v>-147.59958416000001</v>
      </c>
      <c r="I272" s="12"/>
    </row>
    <row r="273" spans="1:9">
      <c r="A273" s="76">
        <v>19</v>
      </c>
      <c r="B273" s="77">
        <f>'[2]Publikime AL'!B376</f>
        <v>-48.906062990000002</v>
      </c>
      <c r="C273" s="77">
        <f>'[2]Publikime AL'!C376</f>
        <v>169.32387679999999</v>
      </c>
      <c r="D273" s="77">
        <f>'[2]Publikime AL'!D376</f>
        <v>62.706988179999996</v>
      </c>
      <c r="E273" s="77">
        <f>'[2]Publikime AL'!E376</f>
        <v>255.56752133999998</v>
      </c>
      <c r="F273" s="77">
        <f>'[2]Publikime AL'!F376</f>
        <v>-24.205440000000003</v>
      </c>
      <c r="G273" s="77">
        <f>'[2]Publikime AL'!G376</f>
        <v>-181.30839414000002</v>
      </c>
      <c r="I273" s="12"/>
    </row>
    <row r="274" spans="1:9">
      <c r="A274" s="76">
        <v>20</v>
      </c>
      <c r="B274" s="77">
        <f>'[2]Publikime AL'!B377</f>
        <v>-41.003262419999999</v>
      </c>
      <c r="C274" s="77">
        <f>'[2]Publikime AL'!C377</f>
        <v>169.26142918999997</v>
      </c>
      <c r="D274" s="77">
        <f>'[2]Publikime AL'!D377</f>
        <v>46.812650219999995</v>
      </c>
      <c r="E274" s="77">
        <f>'[2]Publikime AL'!E377</f>
        <v>242.95219935</v>
      </c>
      <c r="F274" s="77">
        <f>'[2]Publikime AL'!F377</f>
        <v>-58.412927999999994</v>
      </c>
      <c r="G274" s="77">
        <f>'[2]Publikime AL'!G377</f>
        <v>-142.02832788000001</v>
      </c>
      <c r="I274" s="12"/>
    </row>
    <row r="275" spans="1:9">
      <c r="A275" s="76">
        <v>21</v>
      </c>
      <c r="B275" s="77">
        <f>'[2]Publikime AL'!B378</f>
        <v>-34.439489019999996</v>
      </c>
      <c r="C275" s="77">
        <f>'[2]Publikime AL'!C378</f>
        <v>169.33735981999999</v>
      </c>
      <c r="D275" s="77">
        <f>'[2]Publikime AL'!D378</f>
        <v>59.493419590000002</v>
      </c>
      <c r="E275" s="77">
        <f>'[2]Publikime AL'!E378</f>
        <v>222.16965793000003</v>
      </c>
      <c r="F275" s="77">
        <f>'[2]Publikime AL'!F378</f>
        <v>-35.457408000000001</v>
      </c>
      <c r="G275" s="77">
        <f>'[2]Publikime AL'!G378</f>
        <v>-163.50437252</v>
      </c>
      <c r="I275" s="12"/>
    </row>
    <row r="276" spans="1:9">
      <c r="A276" s="76">
        <v>22</v>
      </c>
      <c r="B276" s="77">
        <f>'[2]Publikime AL'!B379</f>
        <v>-35.958988520000005</v>
      </c>
      <c r="C276" s="77">
        <f>'[2]Publikime AL'!C379</f>
        <v>169.38064736000001</v>
      </c>
      <c r="D276" s="77">
        <f>'[2]Publikime AL'!D379</f>
        <v>102.01634424</v>
      </c>
      <c r="E276" s="77">
        <f>'[2]Publikime AL'!E379</f>
        <v>211.65097601000002</v>
      </c>
      <c r="F276" s="77">
        <f>'[2]Publikime AL'!F379</f>
        <v>111.635328</v>
      </c>
      <c r="G276" s="77">
        <f>'[2]Publikime AL'!G379</f>
        <v>-225.28880469000003</v>
      </c>
      <c r="I276" s="12"/>
    </row>
    <row r="277" spans="1:9">
      <c r="A277" s="76">
        <v>23</v>
      </c>
      <c r="B277" s="77">
        <f>'[2]Publikime AL'!B380</f>
        <v>-26.175501880000002</v>
      </c>
      <c r="C277" s="77">
        <f>'[2]Publikime AL'!C380</f>
        <v>169.44167570000002</v>
      </c>
      <c r="D277" s="77">
        <f>'[2]Publikime AL'!D380</f>
        <v>80.083037789999992</v>
      </c>
      <c r="E277" s="77">
        <f>'[2]Publikime AL'!E380</f>
        <v>179.82075424999999</v>
      </c>
      <c r="F277" s="77">
        <f>'[2]Publikime AL'!F380</f>
        <v>98.488320000000002</v>
      </c>
      <c r="G277" s="77">
        <f>'[2]Publikime AL'!G380</f>
        <v>-170.32974206</v>
      </c>
      <c r="I277" s="12"/>
    </row>
    <row r="278" spans="1:9" ht="15.75" customHeight="1">
      <c r="A278" s="79">
        <v>24</v>
      </c>
      <c r="B278" s="77">
        <f>'[2]Publikime AL'!B381</f>
        <v>-30.786255130000001</v>
      </c>
      <c r="C278" s="77">
        <f>'[2]Publikime AL'!C381</f>
        <v>168.69798136</v>
      </c>
      <c r="D278" s="77">
        <f>'[2]Publikime AL'!D381</f>
        <v>48.757396770000007</v>
      </c>
      <c r="E278" s="77">
        <f>'[2]Publikime AL'!E381</f>
        <v>109.84781132000001</v>
      </c>
      <c r="F278" s="77">
        <f>'[2]Publikime AL'!F381</f>
        <v>89.591039999999992</v>
      </c>
      <c r="G278" s="77">
        <f>'[2]Publikime AL'!G381</f>
        <v>-260.18205497999998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f>B2</f>
        <v>46013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f>'[2]D-1'!E10</f>
        <v>691.19</v>
      </c>
      <c r="I350" s="12"/>
    </row>
    <row r="351" spans="1:9">
      <c r="A351" s="10"/>
      <c r="D351" s="28" t="s">
        <v>156</v>
      </c>
      <c r="E351" s="100">
        <f>'[2]D-1'!E11</f>
        <v>577.41999999999996</v>
      </c>
      <c r="I351" s="12"/>
    </row>
    <row r="352" spans="1:9">
      <c r="A352" s="10"/>
      <c r="D352" s="28" t="s">
        <v>157</v>
      </c>
      <c r="E352" s="100">
        <f>'[2]D-1'!E12</f>
        <v>523.19000000000005</v>
      </c>
      <c r="I352" s="12"/>
    </row>
    <row r="353" spans="1:9">
      <c r="A353" s="10"/>
      <c r="D353" s="28" t="s">
        <v>158</v>
      </c>
      <c r="E353" s="100">
        <f>'[2]D-1'!E13</f>
        <v>524.55999999999995</v>
      </c>
      <c r="I353" s="12"/>
    </row>
    <row r="354" spans="1:9">
      <c r="A354" s="10"/>
      <c r="D354" s="28" t="s">
        <v>159</v>
      </c>
      <c r="E354" s="100">
        <f>'[2]D-1'!E14</f>
        <v>518.95000000000005</v>
      </c>
      <c r="I354" s="12"/>
    </row>
    <row r="355" spans="1:9">
      <c r="A355" s="10"/>
      <c r="D355" s="28" t="s">
        <v>160</v>
      </c>
      <c r="E355" s="100">
        <f>'[2]D-1'!E15</f>
        <v>620.91999999999996</v>
      </c>
      <c r="I355" s="12"/>
    </row>
    <row r="356" spans="1:9">
      <c r="A356" s="10"/>
      <c r="D356" s="28" t="s">
        <v>161</v>
      </c>
      <c r="E356" s="100">
        <f>'[2]D-1'!E16</f>
        <v>958.59</v>
      </c>
      <c r="I356" s="12"/>
    </row>
    <row r="357" spans="1:9">
      <c r="A357" s="10"/>
      <c r="D357" s="28" t="s">
        <v>162</v>
      </c>
      <c r="E357" s="100">
        <f>'[2]D-1'!E17</f>
        <v>1363.65</v>
      </c>
      <c r="I357" s="12"/>
    </row>
    <row r="358" spans="1:9" ht="15.75" customHeight="1">
      <c r="A358" s="10"/>
      <c r="D358" s="28" t="s">
        <v>163</v>
      </c>
      <c r="E358" s="100">
        <f>'[2]D-1'!E18</f>
        <v>1424.08</v>
      </c>
      <c r="I358" s="12"/>
    </row>
    <row r="359" spans="1:9">
      <c r="A359" s="10"/>
      <c r="D359" s="28" t="s">
        <v>164</v>
      </c>
      <c r="E359" s="100">
        <f>'[2]D-1'!E19</f>
        <v>1428.26</v>
      </c>
      <c r="I359" s="12"/>
    </row>
    <row r="360" spans="1:9" ht="15.75" customHeight="1">
      <c r="A360" s="10"/>
      <c r="D360" s="28" t="s">
        <v>165</v>
      </c>
      <c r="E360" s="100">
        <f>'[2]D-1'!E20</f>
        <v>1375.25</v>
      </c>
      <c r="I360" s="12"/>
    </row>
    <row r="361" spans="1:9">
      <c r="A361" s="10"/>
      <c r="D361" s="28" t="s">
        <v>166</v>
      </c>
      <c r="E361" s="100">
        <f>'[2]D-1'!E21</f>
        <v>1315.83</v>
      </c>
      <c r="I361" s="12"/>
    </row>
    <row r="362" spans="1:9">
      <c r="A362" s="10"/>
      <c r="D362" s="28" t="s">
        <v>167</v>
      </c>
      <c r="E362" s="100">
        <f>'[2]D-1'!E22</f>
        <v>1262.3399999999999</v>
      </c>
      <c r="I362" s="12"/>
    </row>
    <row r="363" spans="1:9">
      <c r="A363" s="10"/>
      <c r="D363" s="28" t="s">
        <v>168</v>
      </c>
      <c r="E363" s="100">
        <f>'[2]D-1'!E23</f>
        <v>1301.2</v>
      </c>
      <c r="I363" s="12"/>
    </row>
    <row r="364" spans="1:9">
      <c r="A364" s="10"/>
      <c r="D364" s="28" t="s">
        <v>169</v>
      </c>
      <c r="E364" s="100">
        <f>'[2]D-1'!E24</f>
        <v>1335.13</v>
      </c>
      <c r="I364" s="12"/>
    </row>
    <row r="365" spans="1:9">
      <c r="A365" s="10"/>
      <c r="D365" s="28" t="s">
        <v>170</v>
      </c>
      <c r="E365" s="100">
        <f>'[2]D-1'!E25</f>
        <v>1342.54</v>
      </c>
      <c r="I365" s="12"/>
    </row>
    <row r="366" spans="1:9">
      <c r="A366" s="10"/>
      <c r="D366" s="28" t="s">
        <v>171</v>
      </c>
      <c r="E366" s="100">
        <f>'[2]D-1'!E26</f>
        <v>1454.6</v>
      </c>
      <c r="I366" s="12"/>
    </row>
    <row r="367" spans="1:9">
      <c r="A367" s="10"/>
      <c r="D367" s="28" t="s">
        <v>172</v>
      </c>
      <c r="E367" s="100">
        <f>'[2]D-1'!E27</f>
        <v>1625.88</v>
      </c>
      <c r="I367" s="12"/>
    </row>
    <row r="368" spans="1:9">
      <c r="A368" s="10"/>
      <c r="D368" s="28" t="s">
        <v>173</v>
      </c>
      <c r="E368" s="100">
        <f>'[2]D-1'!E28</f>
        <v>1623.54</v>
      </c>
      <c r="I368" s="12"/>
    </row>
    <row r="369" spans="1:9">
      <c r="A369" s="10"/>
      <c r="D369" s="28" t="s">
        <v>174</v>
      </c>
      <c r="E369" s="100">
        <f>'[2]D-1'!E29</f>
        <v>1604.09</v>
      </c>
      <c r="I369" s="12"/>
    </row>
    <row r="370" spans="1:9">
      <c r="A370" s="10"/>
      <c r="D370" s="28" t="s">
        <v>175</v>
      </c>
      <c r="E370" s="100">
        <f>'[2]D-1'!E30</f>
        <v>1541.93</v>
      </c>
      <c r="I370" s="12"/>
    </row>
    <row r="371" spans="1:9">
      <c r="A371" s="10"/>
      <c r="D371" s="28" t="s">
        <v>176</v>
      </c>
      <c r="E371" s="100">
        <f>'[2]D-1'!E31</f>
        <v>1399.5</v>
      </c>
      <c r="I371" s="12"/>
    </row>
    <row r="372" spans="1:9">
      <c r="A372" s="10"/>
      <c r="D372" s="28" t="s">
        <v>177</v>
      </c>
      <c r="E372" s="100">
        <f>'[2]D-1'!E32</f>
        <v>1151.56</v>
      </c>
      <c r="I372" s="12"/>
    </row>
    <row r="373" spans="1:9">
      <c r="A373" s="10"/>
      <c r="D373" s="30" t="s">
        <v>178</v>
      </c>
      <c r="E373" s="100">
        <f>'[2]D-1'!E33</f>
        <v>855.36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f>'[2]Publikime AL'!B521</f>
        <v>0.21028764</v>
      </c>
      <c r="C393" s="165">
        <f>'[2]Publikime AL'!C521</f>
        <v>84.920249939999991</v>
      </c>
      <c r="D393" s="165">
        <f>'[2]Publikime AL'!D521</f>
        <v>0</v>
      </c>
      <c r="E393" s="165">
        <f>'[2]Publikime AL'!E521</f>
        <v>87.478000429999994</v>
      </c>
      <c r="F393" s="165">
        <f>'[2]Publikime AL'!F521</f>
        <v>140.05120119</v>
      </c>
      <c r="G393" s="165">
        <f>'[2]Publikime AL'!G521</f>
        <v>0</v>
      </c>
      <c r="H393" s="165">
        <f>'[2]Publikime AL'!H521</f>
        <v>1.4579389800000002</v>
      </c>
      <c r="I393" s="166">
        <f>'[2]Publikime AL'!I521</f>
        <v>0</v>
      </c>
    </row>
    <row r="394" spans="1:9" ht="15.75" customHeight="1">
      <c r="A394" s="43">
        <v>2</v>
      </c>
      <c r="B394" s="165">
        <f>'[2]Publikime AL'!B522</f>
        <v>0</v>
      </c>
      <c r="C394" s="165">
        <f>'[2]Publikime AL'!C522</f>
        <v>9.6509959999999992E-2</v>
      </c>
      <c r="D394" s="165">
        <f>'[2]Publikime AL'!D522</f>
        <v>0</v>
      </c>
      <c r="E394" s="165">
        <f>'[2]Publikime AL'!E522</f>
        <v>87.68213793999999</v>
      </c>
      <c r="F394" s="165">
        <f>'[2]Publikime AL'!F522</f>
        <v>117.56367213999999</v>
      </c>
      <c r="G394" s="165">
        <f>'[2]Publikime AL'!G522</f>
        <v>0</v>
      </c>
      <c r="H394" s="165">
        <f>'[2]Publikime AL'!H522</f>
        <v>0</v>
      </c>
      <c r="I394" s="166">
        <f>'[2]Publikime AL'!I522</f>
        <v>0</v>
      </c>
    </row>
    <row r="395" spans="1:9" ht="15.75" customHeight="1">
      <c r="A395" s="43">
        <v>3</v>
      </c>
      <c r="B395" s="165">
        <f>'[2]Publikime AL'!B523</f>
        <v>0</v>
      </c>
      <c r="C395" s="165">
        <f>'[2]Publikime AL'!C523</f>
        <v>0</v>
      </c>
      <c r="D395" s="165">
        <f>'[2]Publikime AL'!D523</f>
        <v>0</v>
      </c>
      <c r="E395" s="165">
        <f>'[2]Publikime AL'!E523</f>
        <v>74.657551020000014</v>
      </c>
      <c r="F395" s="165">
        <f>'[2]Publikime AL'!F523</f>
        <v>137.19848048</v>
      </c>
      <c r="G395" s="165">
        <f>'[2]Publikime AL'!G523</f>
        <v>0</v>
      </c>
      <c r="H395" s="165">
        <f>'[2]Publikime AL'!H523</f>
        <v>0</v>
      </c>
      <c r="I395" s="166">
        <f>'[2]Publikime AL'!I523</f>
        <v>0</v>
      </c>
    </row>
    <row r="396" spans="1:9" ht="15.75" customHeight="1">
      <c r="A396" s="43">
        <v>4</v>
      </c>
      <c r="B396" s="165">
        <f>'[2]Publikime AL'!B524</f>
        <v>0</v>
      </c>
      <c r="C396" s="165">
        <f>'[2]Publikime AL'!C524</f>
        <v>0</v>
      </c>
      <c r="D396" s="165">
        <f>'[2]Publikime AL'!D524</f>
        <v>0</v>
      </c>
      <c r="E396" s="165">
        <f>'[2]Publikime AL'!E524</f>
        <v>74.656841380000003</v>
      </c>
      <c r="F396" s="165">
        <f>'[2]Publikime AL'!F524</f>
        <v>115.29036598</v>
      </c>
      <c r="G396" s="165">
        <f>'[2]Publikime AL'!G524</f>
        <v>0</v>
      </c>
      <c r="H396" s="165">
        <f>'[2]Publikime AL'!H524</f>
        <v>0</v>
      </c>
      <c r="I396" s="166">
        <f>'[2]Publikime AL'!I524</f>
        <v>0</v>
      </c>
    </row>
    <row r="397" spans="1:9" ht="15.75" customHeight="1">
      <c r="A397" s="43">
        <v>5</v>
      </c>
      <c r="B397" s="165">
        <f>'[2]Publikime AL'!B525</f>
        <v>0</v>
      </c>
      <c r="C397" s="165">
        <f>'[2]Publikime AL'!C525</f>
        <v>0</v>
      </c>
      <c r="D397" s="165">
        <f>'[2]Publikime AL'!D525</f>
        <v>0</v>
      </c>
      <c r="E397" s="165">
        <f>'[2]Publikime AL'!E525</f>
        <v>80.670736579999996</v>
      </c>
      <c r="F397" s="165">
        <f>'[2]Publikime AL'!F525</f>
        <v>115.330815</v>
      </c>
      <c r="G397" s="165">
        <f>'[2]Publikime AL'!G525</f>
        <v>0</v>
      </c>
      <c r="H397" s="165">
        <f>'[2]Publikime AL'!H525</f>
        <v>0</v>
      </c>
      <c r="I397" s="166">
        <f>'[2]Publikime AL'!I525</f>
        <v>0</v>
      </c>
    </row>
    <row r="398" spans="1:9" ht="15.75" customHeight="1">
      <c r="A398" s="43">
        <v>6</v>
      </c>
      <c r="B398" s="165">
        <f>'[2]Publikime AL'!B526</f>
        <v>0</v>
      </c>
      <c r="C398" s="165">
        <f>'[2]Publikime AL'!C526</f>
        <v>1.3215714500000002</v>
      </c>
      <c r="D398" s="165">
        <f>'[2]Publikime AL'!D526</f>
        <v>0</v>
      </c>
      <c r="E398" s="165">
        <f>'[2]Publikime AL'!E526</f>
        <v>84.658868790000014</v>
      </c>
      <c r="F398" s="165">
        <f>'[2]Publikime AL'!F526</f>
        <v>114.00096459000001</v>
      </c>
      <c r="G398" s="165">
        <f>'[2]Publikime AL'!G526</f>
        <v>0</v>
      </c>
      <c r="H398" s="165">
        <f>'[2]Publikime AL'!H526</f>
        <v>0</v>
      </c>
      <c r="I398" s="166">
        <f>'[2]Publikime AL'!I526</f>
        <v>0</v>
      </c>
    </row>
    <row r="399" spans="1:9" ht="15.75" customHeight="1">
      <c r="A399" s="43">
        <v>7</v>
      </c>
      <c r="B399" s="165">
        <f>'[2]Publikime AL'!B527</f>
        <v>0</v>
      </c>
      <c r="C399" s="165">
        <f>'[2]Publikime AL'!C527</f>
        <v>79.961341059999995</v>
      </c>
      <c r="D399" s="165">
        <f>'[2]Publikime AL'!D527</f>
        <v>0</v>
      </c>
      <c r="E399" s="165">
        <f>'[2]Publikime AL'!E527</f>
        <v>84.654137909999989</v>
      </c>
      <c r="F399" s="165">
        <f>'[2]Publikime AL'!F527</f>
        <v>119.18943909000001</v>
      </c>
      <c r="G399" s="165">
        <f>'[2]Publikime AL'!G527</f>
        <v>0</v>
      </c>
      <c r="H399" s="165">
        <f>'[2]Publikime AL'!H527</f>
        <v>0</v>
      </c>
      <c r="I399" s="166">
        <f>'[2]Publikime AL'!I527</f>
        <v>1.36462237</v>
      </c>
    </row>
    <row r="400" spans="1:9">
      <c r="A400" s="43">
        <v>8</v>
      </c>
      <c r="B400" s="165">
        <f>'[2]Publikime AL'!B528</f>
        <v>75.721289479999996</v>
      </c>
      <c r="C400" s="165">
        <f>'[2]Publikime AL'!C528</f>
        <v>84.711145009999996</v>
      </c>
      <c r="D400" s="165">
        <f>'[2]Publikime AL'!D528</f>
        <v>4.5837500499999999</v>
      </c>
      <c r="E400" s="165">
        <f>'[2]Publikime AL'!E528</f>
        <v>85.414390390000008</v>
      </c>
      <c r="F400" s="165">
        <f>'[2]Publikime AL'!F528</f>
        <v>115.16653518</v>
      </c>
      <c r="G400" s="165">
        <f>'[2]Publikime AL'!G528</f>
        <v>0</v>
      </c>
      <c r="H400" s="165">
        <f>'[2]Publikime AL'!H528</f>
        <v>0</v>
      </c>
      <c r="I400" s="166">
        <f>'[2]Publikime AL'!I528</f>
        <v>111.23091601</v>
      </c>
    </row>
    <row r="401" spans="1:9" ht="15.75" customHeight="1">
      <c r="A401" s="43">
        <v>9</v>
      </c>
      <c r="B401" s="165">
        <f>'[2]Publikime AL'!B529</f>
        <v>87.947303790000007</v>
      </c>
      <c r="C401" s="165">
        <f>'[2]Publikime AL'!C529</f>
        <v>87.971904350000003</v>
      </c>
      <c r="D401" s="165">
        <f>'[2]Publikime AL'!D529</f>
        <v>87.627969350000001</v>
      </c>
      <c r="E401" s="165">
        <f>'[2]Publikime AL'!E529</f>
        <v>85.629172369999992</v>
      </c>
      <c r="F401" s="165">
        <f>'[2]Publikime AL'!F529</f>
        <v>108.54282991999999</v>
      </c>
      <c r="G401" s="165">
        <f>'[2]Publikime AL'!G529</f>
        <v>0</v>
      </c>
      <c r="H401" s="165">
        <f>'[2]Publikime AL'!H529</f>
        <v>0</v>
      </c>
      <c r="I401" s="166">
        <f>'[2]Publikime AL'!I529</f>
        <v>134.96775222999997</v>
      </c>
    </row>
    <row r="402" spans="1:9">
      <c r="A402" s="43">
        <v>10</v>
      </c>
      <c r="B402" s="165">
        <f>'[2]Publikime AL'!B530</f>
        <v>85.2102529</v>
      </c>
      <c r="C402" s="165">
        <f>'[2]Publikime AL'!C530</f>
        <v>85.104517720000004</v>
      </c>
      <c r="D402" s="165">
        <f>'[2]Publikime AL'!D530</f>
        <v>84.796300869999996</v>
      </c>
      <c r="E402" s="165">
        <f>'[2]Publikime AL'!E530</f>
        <v>84.625042989999997</v>
      </c>
      <c r="F402" s="165">
        <f>'[2]Publikime AL'!F530</f>
        <v>113.22569161999999</v>
      </c>
      <c r="G402" s="165">
        <f>'[2]Publikime AL'!G530</f>
        <v>0</v>
      </c>
      <c r="H402" s="165">
        <f>'[2]Publikime AL'!H530</f>
        <v>0</v>
      </c>
      <c r="I402" s="166">
        <f>'[2]Publikime AL'!I530</f>
        <v>89.702809439999996</v>
      </c>
    </row>
    <row r="403" spans="1:9" ht="15.75" customHeight="1">
      <c r="A403" s="43">
        <v>11</v>
      </c>
      <c r="B403" s="165">
        <f>'[2]Publikime AL'!B531</f>
        <v>85.199844969999972</v>
      </c>
      <c r="C403" s="165">
        <f>'[2]Publikime AL'!C531</f>
        <v>85.019834960000011</v>
      </c>
      <c r="D403" s="165">
        <f>'[2]Publikime AL'!D531</f>
        <v>84.7475728</v>
      </c>
      <c r="E403" s="165">
        <f>'[2]Publikime AL'!E531</f>
        <v>84.572766770000001</v>
      </c>
      <c r="F403" s="165">
        <f>'[2]Publikime AL'!F531</f>
        <v>110.83210280999999</v>
      </c>
      <c r="G403" s="165">
        <f>'[2]Publikime AL'!G531</f>
        <v>0</v>
      </c>
      <c r="H403" s="165">
        <f>'[2]Publikime AL'!H531</f>
        <v>0</v>
      </c>
      <c r="I403" s="166">
        <f>'[2]Publikime AL'!I531</f>
        <v>1.3695898</v>
      </c>
    </row>
    <row r="404" spans="1:9">
      <c r="A404" s="43">
        <v>12</v>
      </c>
      <c r="B404" s="165">
        <f>'[2]Publikime AL'!B532</f>
        <v>85.126516319999993</v>
      </c>
      <c r="C404" s="165">
        <f>'[2]Publikime AL'!C532</f>
        <v>85.000674900000007</v>
      </c>
      <c r="D404" s="165">
        <f>'[2]Publikime AL'!D532</f>
        <v>84.767679050000012</v>
      </c>
      <c r="E404" s="165">
        <f>'[2]Publikime AL'!E532</f>
        <v>84.612033069999995</v>
      </c>
      <c r="F404" s="165">
        <f>'[2]Publikime AL'!F532</f>
        <v>98.074693199999999</v>
      </c>
      <c r="G404" s="165">
        <f>'[2]Publikime AL'!G532</f>
        <v>0</v>
      </c>
      <c r="H404" s="165">
        <f>'[2]Publikime AL'!H532</f>
        <v>0</v>
      </c>
      <c r="I404" s="166">
        <f>'[2]Publikime AL'!I532</f>
        <v>0</v>
      </c>
    </row>
    <row r="405" spans="1:9" ht="15.75" customHeight="1">
      <c r="A405" s="43">
        <v>13</v>
      </c>
      <c r="B405" s="165">
        <f>'[2]Publikime AL'!B533</f>
        <v>85.119419999999991</v>
      </c>
      <c r="C405" s="165">
        <f>'[2]Publikime AL'!C533</f>
        <v>85.043725909999992</v>
      </c>
      <c r="D405" s="165">
        <f>'[2]Publikime AL'!D533</f>
        <v>84.716585529999989</v>
      </c>
      <c r="E405" s="165">
        <f>'[2]Publikime AL'!E533</f>
        <v>84.59169027999998</v>
      </c>
      <c r="F405" s="165">
        <f>'[2]Publikime AL'!F533</f>
        <v>104.17291595</v>
      </c>
      <c r="G405" s="165">
        <f>'[2]Publikime AL'!G533</f>
        <v>0</v>
      </c>
      <c r="H405" s="165">
        <f>'[2]Publikime AL'!H533</f>
        <v>0</v>
      </c>
      <c r="I405" s="166">
        <f>'[2]Publikime AL'!I533</f>
        <v>0</v>
      </c>
    </row>
    <row r="406" spans="1:9" ht="15.75" customHeight="1">
      <c r="A406" s="43">
        <v>14</v>
      </c>
      <c r="B406" s="165">
        <f>'[2]Publikime AL'!B534</f>
        <v>85.131247200000004</v>
      </c>
      <c r="C406" s="165">
        <f>'[2]Publikime AL'!C534</f>
        <v>85.106646619999992</v>
      </c>
      <c r="D406" s="165">
        <f>'[2]Publikime AL'!D534</f>
        <v>84.793935430000005</v>
      </c>
      <c r="E406" s="165">
        <f>'[2]Publikime AL'!E534</f>
        <v>85.563649670000018</v>
      </c>
      <c r="F406" s="165">
        <f>'[2]Publikime AL'!F534</f>
        <v>126.57848251</v>
      </c>
      <c r="G406" s="165">
        <f>'[2]Publikime AL'!G534</f>
        <v>34.774097830000002</v>
      </c>
      <c r="H406" s="165">
        <f>'[2]Publikime AL'!H534</f>
        <v>0</v>
      </c>
      <c r="I406" s="166">
        <f>'[2]Publikime AL'!I534</f>
        <v>0</v>
      </c>
    </row>
    <row r="407" spans="1:9" ht="15.75" customHeight="1">
      <c r="A407" s="43">
        <v>15</v>
      </c>
      <c r="B407" s="165">
        <f>'[2]Publikime AL'!B535</f>
        <v>85.150170730000013</v>
      </c>
      <c r="C407" s="165">
        <f>'[2]Publikime AL'!C535</f>
        <v>85.089142360000011</v>
      </c>
      <c r="D407" s="165">
        <f>'[2]Publikime AL'!D535</f>
        <v>84.766023229999988</v>
      </c>
      <c r="E407" s="165">
        <f>'[2]Publikime AL'!E535</f>
        <v>85.452000889999994</v>
      </c>
      <c r="F407" s="165">
        <f>'[2]Publikime AL'!F535</f>
        <v>121.34175302</v>
      </c>
      <c r="G407" s="165">
        <f>'[2]Publikime AL'!G535</f>
        <v>119.44490664000001</v>
      </c>
      <c r="H407" s="165">
        <f>'[2]Publikime AL'!H535</f>
        <v>0</v>
      </c>
      <c r="I407" s="166">
        <f>'[2]Publikime AL'!I535</f>
        <v>0.77846632000000004</v>
      </c>
    </row>
    <row r="408" spans="1:9" ht="15.75" customHeight="1">
      <c r="A408" s="43">
        <v>16</v>
      </c>
      <c r="B408" s="165">
        <f>'[2]Publikime AL'!B536</f>
        <v>85.17713673999998</v>
      </c>
      <c r="C408" s="165">
        <f>'[2]Publikime AL'!C536</f>
        <v>85.064541779999999</v>
      </c>
      <c r="D408" s="165">
        <f>'[2]Publikime AL'!D536</f>
        <v>84.768388669999979</v>
      </c>
      <c r="E408" s="165">
        <f>'[2]Publikime AL'!E536</f>
        <v>85.457441410000015</v>
      </c>
      <c r="F408" s="165">
        <f>'[2]Publikime AL'!F536</f>
        <v>117.27520672999999</v>
      </c>
      <c r="G408" s="165">
        <f>'[2]Publikime AL'!G536</f>
        <v>117.53209352</v>
      </c>
      <c r="H408" s="165">
        <f>'[2]Publikime AL'!H536</f>
        <v>0.74227509000000003</v>
      </c>
      <c r="I408" s="166">
        <f>'[2]Publikime AL'!I536</f>
        <v>127.52619606</v>
      </c>
    </row>
    <row r="409" spans="1:9" ht="15.75" customHeight="1">
      <c r="A409" s="43">
        <v>17</v>
      </c>
      <c r="B409" s="165">
        <f>'[2]Publikime AL'!B537</f>
        <v>85.15986903000001</v>
      </c>
      <c r="C409" s="165">
        <f>'[2]Publikime AL'!C537</f>
        <v>84.997126739999985</v>
      </c>
      <c r="D409" s="165">
        <f>'[2]Publikime AL'!D537</f>
        <v>84.689856059999997</v>
      </c>
      <c r="E409" s="165">
        <f>'[2]Publikime AL'!E537</f>
        <v>84.644203059999995</v>
      </c>
      <c r="F409" s="165">
        <f>'[2]Publikime AL'!F537</f>
        <v>119.08441355999999</v>
      </c>
      <c r="G409" s="165">
        <f>'[2]Publikime AL'!G537</f>
        <v>116.53825388000001</v>
      </c>
      <c r="H409" s="165">
        <f>'[2]Publikime AL'!H537</f>
        <v>142.76376959999999</v>
      </c>
      <c r="I409" s="166">
        <f>'[2]Publikime AL'!I537</f>
        <v>137.62638858</v>
      </c>
    </row>
    <row r="410" spans="1:9" ht="15.75" customHeight="1">
      <c r="A410" s="43">
        <v>18</v>
      </c>
      <c r="B410" s="165">
        <f>'[2]Publikime AL'!B538</f>
        <v>85.172878949999998</v>
      </c>
      <c r="C410" s="165">
        <f>'[2]Publikime AL'!C538</f>
        <v>85.012265549999981</v>
      </c>
      <c r="D410" s="165">
        <f>'[2]Publikime AL'!D538</f>
        <v>84.80978386999999</v>
      </c>
      <c r="E410" s="165">
        <f>'[2]Publikime AL'!E538</f>
        <v>84.574422569999982</v>
      </c>
      <c r="F410" s="165">
        <f>'[2]Publikime AL'!F538</f>
        <v>133.68118938000001</v>
      </c>
      <c r="G410" s="165">
        <f>'[2]Publikime AL'!G538</f>
        <v>134.07113217000003</v>
      </c>
      <c r="H410" s="165">
        <f>'[2]Publikime AL'!H538</f>
        <v>143.90734158999999</v>
      </c>
      <c r="I410" s="166">
        <f>'[2]Publikime AL'!I538</f>
        <v>134.71618767000001</v>
      </c>
    </row>
    <row r="411" spans="1:9" ht="15.75" customHeight="1">
      <c r="A411" s="43">
        <v>19</v>
      </c>
      <c r="B411" s="165">
        <f>'[2]Publikime AL'!B539</f>
        <v>85.113033309999992</v>
      </c>
      <c r="C411" s="165">
        <f>'[2]Publikime AL'!C539</f>
        <v>85.033791059999984</v>
      </c>
      <c r="D411" s="165">
        <f>'[2]Publikime AL'!D539</f>
        <v>84.799375940000004</v>
      </c>
      <c r="E411" s="165">
        <f>'[2]Publikime AL'!E539</f>
        <v>84.599023149999994</v>
      </c>
      <c r="F411" s="165">
        <f>'[2]Publikime AL'!F539</f>
        <v>138.60568078</v>
      </c>
      <c r="G411" s="165">
        <f>'[2]Publikime AL'!G539</f>
        <v>134.27586101</v>
      </c>
      <c r="H411" s="165">
        <f>'[2]Publikime AL'!H539</f>
        <v>143.63200437</v>
      </c>
      <c r="I411" s="166">
        <f>'[2]Publikime AL'!I539</f>
        <v>140.44220842999999</v>
      </c>
    </row>
    <row r="412" spans="1:9" ht="15.75" customHeight="1">
      <c r="A412" s="43">
        <v>20</v>
      </c>
      <c r="B412" s="165">
        <f>'[2]Publikime AL'!B540</f>
        <v>85.110431320000004</v>
      </c>
      <c r="C412" s="165">
        <f>'[2]Publikime AL'!C540</f>
        <v>85.009663570000015</v>
      </c>
      <c r="D412" s="165">
        <f>'[2]Publikime AL'!D540</f>
        <v>84.732197439999993</v>
      </c>
      <c r="E412" s="165">
        <f>'[2]Publikime AL'!E540</f>
        <v>84.557864489999986</v>
      </c>
      <c r="F412" s="165">
        <f>'[2]Publikime AL'!F540</f>
        <v>139.42566058</v>
      </c>
      <c r="G412" s="165">
        <f>'[2]Publikime AL'!G540</f>
        <v>138.58581107999998</v>
      </c>
      <c r="H412" s="165">
        <f>'[2]Publikime AL'!H540</f>
        <v>143.80196124</v>
      </c>
      <c r="I412" s="166">
        <f>'[2]Publikime AL'!I540</f>
        <v>117.07047788999998</v>
      </c>
    </row>
    <row r="413" spans="1:9" ht="15.75" customHeight="1">
      <c r="A413" s="43">
        <v>21</v>
      </c>
      <c r="B413" s="165">
        <f>'[2]Publikime AL'!B541</f>
        <v>85.099313760000001</v>
      </c>
      <c r="C413" s="165">
        <f>'[2]Publikime AL'!C541</f>
        <v>85.054370390000003</v>
      </c>
      <c r="D413" s="165">
        <f>'[2]Publikime AL'!D541</f>
        <v>84.765786689999999</v>
      </c>
      <c r="E413" s="165">
        <f>'[2]Publikime AL'!E541</f>
        <v>84.601388599999993</v>
      </c>
      <c r="F413" s="165">
        <f>'[2]Publikime AL'!F541</f>
        <v>113.96903115000001</v>
      </c>
      <c r="G413" s="165">
        <f>'[2]Publikime AL'!G541</f>
        <v>119.45484146999999</v>
      </c>
      <c r="H413" s="165">
        <f>'[2]Publikime AL'!H541</f>
        <v>143.51988251</v>
      </c>
      <c r="I413" s="166">
        <f>'[2]Publikime AL'!I541</f>
        <v>142.26347902999998</v>
      </c>
    </row>
    <row r="414" spans="1:9" ht="15.75" customHeight="1">
      <c r="A414" s="43">
        <v>22</v>
      </c>
      <c r="B414" s="165">
        <f>'[2]Publikime AL'!B542</f>
        <v>85.125570139999994</v>
      </c>
      <c r="C414" s="165">
        <f>'[2]Publikime AL'!C542</f>
        <v>85.030006360000002</v>
      </c>
      <c r="D414" s="165">
        <f>'[2]Publikime AL'!D542</f>
        <v>84.785419829999995</v>
      </c>
      <c r="E414" s="165">
        <f>'[2]Publikime AL'!E542</f>
        <v>84.658395689999992</v>
      </c>
      <c r="F414" s="165">
        <f>'[2]Publikime AL'!F542</f>
        <v>134.67928681000001</v>
      </c>
      <c r="G414" s="165">
        <f>'[2]Publikime AL'!G542</f>
        <v>119.1206048</v>
      </c>
      <c r="H414" s="165">
        <f>'[2]Publikime AL'!H542</f>
        <v>143.42550143999998</v>
      </c>
      <c r="I414" s="166">
        <f>'[2]Publikime AL'!I542</f>
        <v>131.38836831999998</v>
      </c>
    </row>
    <row r="415" spans="1:9" ht="15.75" customHeight="1">
      <c r="A415" s="43">
        <v>23</v>
      </c>
      <c r="B415" s="165">
        <f>'[2]Publikime AL'!B543</f>
        <v>85.097421409999981</v>
      </c>
      <c r="C415" s="165">
        <f>'[2]Publikime AL'!C543</f>
        <v>85.063359059999982</v>
      </c>
      <c r="D415" s="165">
        <f>'[2]Publikime AL'!D543</f>
        <v>84.733853249999996</v>
      </c>
      <c r="E415" s="165">
        <f>'[2]Publikime AL'!E543</f>
        <v>84.689856059999997</v>
      </c>
      <c r="F415" s="165">
        <f>'[2]Publikime AL'!F543</f>
        <v>114.58712063999999</v>
      </c>
      <c r="G415" s="165">
        <f>'[2]Publikime AL'!G543</f>
        <v>113.94525847999999</v>
      </c>
      <c r="H415" s="165">
        <f>'[2]Publikime AL'!H543</f>
        <v>89.71309912000001</v>
      </c>
      <c r="I415" s="166">
        <f>'[2]Publikime AL'!I543</f>
        <v>133.50910362000002</v>
      </c>
    </row>
    <row r="416" spans="1:9" ht="15.75" customHeight="1">
      <c r="A416" s="45">
        <v>24</v>
      </c>
      <c r="B416" s="111">
        <f>'[2]Publikime AL'!B544</f>
        <v>84.563068459999997</v>
      </c>
      <c r="C416" s="111">
        <f>'[2]Publikime AL'!C544</f>
        <v>85.024802390000005</v>
      </c>
      <c r="D416" s="111">
        <f>'[2]Publikime AL'!D544</f>
        <v>0.59869291999999996</v>
      </c>
      <c r="E416" s="111">
        <f>'[2]Publikime AL'!E544</f>
        <v>83.985191409999985</v>
      </c>
      <c r="F416" s="111">
        <f>'[2]Publikime AL'!F544</f>
        <v>118.84030016000001</v>
      </c>
      <c r="G416" s="111">
        <f>'[2]Publikime AL'!G544</f>
        <v>115.99254686</v>
      </c>
      <c r="H416" s="111">
        <f>'[2]Publikime AL'!H544</f>
        <v>89.420730719999995</v>
      </c>
      <c r="I416" s="167">
        <f>'[2]Publikime AL'!I544</f>
        <v>1.8549780999999999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f t="shared" ref="B422:I422" si="1">SUM(B394:B417)</f>
        <v>1440.2247685100001</v>
      </c>
      <c r="C422" s="111">
        <f t="shared" si="1"/>
        <v>1529.7169412000001</v>
      </c>
      <c r="D422" s="111">
        <f t="shared" si="1"/>
        <v>1279.4831709800001</v>
      </c>
      <c r="E422" s="111">
        <f t="shared" si="1"/>
        <v>1929.2088064899999</v>
      </c>
      <c r="F422" s="111">
        <f t="shared" si="1"/>
        <v>2746.6566312800001</v>
      </c>
      <c r="G422" s="111">
        <f t="shared" si="1"/>
        <v>1263.7354077399998</v>
      </c>
      <c r="H422" s="111">
        <f t="shared" si="1"/>
        <v>1040.9265656799998</v>
      </c>
      <c r="I422" s="111">
        <f t="shared" si="1"/>
        <v>1405.8115438699999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8" t="str">
        <f>'[2]Publikime AL'!H552</f>
        <v>1523 MWh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tr">
        <f>'[2]Publikime AL'!H554</f>
        <v>820.6 GWh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tr">
        <f>'[2]W-1'!B16</f>
        <v>aFRR+</v>
      </c>
      <c r="C435" s="117" t="str">
        <f>'[2]W-1'!C16</f>
        <v>aFRR-</v>
      </c>
      <c r="D435" s="117" t="str">
        <f>'[2]W-1'!D16</f>
        <v>mFRR+</v>
      </c>
      <c r="E435" s="117" t="str">
        <f>'[2]W-1'!E16</f>
        <v>mFRR-</v>
      </c>
      <c r="F435" s="117" t="str">
        <f>'[2]W-1'!F16</f>
        <v>RR+</v>
      </c>
      <c r="G435" s="117" t="str">
        <f>'[2]W-1'!G16</f>
        <v>RR-</v>
      </c>
      <c r="H435" s="117" t="str">
        <f>'[2]W-1'!H16</f>
        <v>Total-</v>
      </c>
      <c r="I435" s="112"/>
    </row>
    <row r="436" spans="1:9" ht="15.75" customHeight="1">
      <c r="A436" s="116">
        <v>2</v>
      </c>
      <c r="B436" s="117">
        <f>'[2]W-1'!B17</f>
        <v>70</v>
      </c>
      <c r="C436" s="117">
        <f>'[2]W-1'!C17</f>
        <v>75</v>
      </c>
      <c r="D436" s="117">
        <f>'[2]W-1'!D17</f>
        <v>0</v>
      </c>
      <c r="E436" s="117">
        <f>'[2]W-1'!E17</f>
        <v>0</v>
      </c>
      <c r="F436" s="117">
        <f>'[2]W-1'!F17</f>
        <v>0</v>
      </c>
      <c r="G436" s="117">
        <f>'[2]W-1'!G17</f>
        <v>0</v>
      </c>
      <c r="H436" s="117">
        <f>'[2]W-1'!H17</f>
        <v>145</v>
      </c>
      <c r="I436" s="112"/>
    </row>
    <row r="437" spans="1:9" ht="15.75" customHeight="1">
      <c r="A437" s="116">
        <v>3</v>
      </c>
      <c r="B437" s="117">
        <f>'[2]W-1'!B18</f>
        <v>70</v>
      </c>
      <c r="C437" s="117">
        <f>'[2]W-1'!C18</f>
        <v>75</v>
      </c>
      <c r="D437" s="117">
        <f>'[2]W-1'!D18</f>
        <v>0</v>
      </c>
      <c r="E437" s="117">
        <f>'[2]W-1'!E18</f>
        <v>0</v>
      </c>
      <c r="F437" s="117">
        <f>'[2]W-1'!F18</f>
        <v>0</v>
      </c>
      <c r="G437" s="117">
        <f>'[2]W-1'!G18</f>
        <v>0</v>
      </c>
      <c r="H437" s="117">
        <f>'[2]W-1'!H18</f>
        <v>145</v>
      </c>
      <c r="I437" s="112"/>
    </row>
    <row r="438" spans="1:9" ht="15.75" customHeight="1">
      <c r="A438" s="116">
        <v>4</v>
      </c>
      <c r="B438" s="117">
        <f>'[2]W-1'!B19</f>
        <v>70</v>
      </c>
      <c r="C438" s="117">
        <f>'[2]W-1'!C19</f>
        <v>75</v>
      </c>
      <c r="D438" s="117">
        <f>'[2]W-1'!D19</f>
        <v>0</v>
      </c>
      <c r="E438" s="117">
        <f>'[2]W-1'!E19</f>
        <v>0</v>
      </c>
      <c r="F438" s="117">
        <f>'[2]W-1'!F19</f>
        <v>0</v>
      </c>
      <c r="G438" s="117">
        <f>'[2]W-1'!G19</f>
        <v>0</v>
      </c>
      <c r="H438" s="117">
        <f>'[2]W-1'!H19</f>
        <v>145</v>
      </c>
      <c r="I438" s="112"/>
    </row>
    <row r="439" spans="1:9" ht="15.75" customHeight="1">
      <c r="A439" s="116">
        <v>5</v>
      </c>
      <c r="B439" s="117">
        <f>'[2]W-1'!B20</f>
        <v>70</v>
      </c>
      <c r="C439" s="117">
        <f>'[2]W-1'!C20</f>
        <v>75</v>
      </c>
      <c r="D439" s="117">
        <f>'[2]W-1'!D20</f>
        <v>0</v>
      </c>
      <c r="E439" s="117">
        <f>'[2]W-1'!E20</f>
        <v>0</v>
      </c>
      <c r="F439" s="117">
        <f>'[2]W-1'!F20</f>
        <v>0</v>
      </c>
      <c r="G439" s="117">
        <f>'[2]W-1'!G20</f>
        <v>0</v>
      </c>
      <c r="H439" s="117">
        <f>'[2]W-1'!H20</f>
        <v>145</v>
      </c>
      <c r="I439" s="112"/>
    </row>
    <row r="440" spans="1:9" ht="15.75" customHeight="1">
      <c r="A440" s="116">
        <v>6</v>
      </c>
      <c r="B440" s="117">
        <f>'[2]W-1'!B21</f>
        <v>70</v>
      </c>
      <c r="C440" s="117">
        <f>'[2]W-1'!C21</f>
        <v>75</v>
      </c>
      <c r="D440" s="117">
        <f>'[2]W-1'!D21</f>
        <v>0</v>
      </c>
      <c r="E440" s="117">
        <f>'[2]W-1'!E21</f>
        <v>0</v>
      </c>
      <c r="F440" s="117">
        <f>'[2]W-1'!F21</f>
        <v>0</v>
      </c>
      <c r="G440" s="117">
        <f>'[2]W-1'!G21</f>
        <v>0</v>
      </c>
      <c r="H440" s="117">
        <f>'[2]W-1'!H21</f>
        <v>145</v>
      </c>
      <c r="I440" s="112"/>
    </row>
    <row r="441" spans="1:9" ht="15.75" customHeight="1">
      <c r="A441" s="116">
        <v>7</v>
      </c>
      <c r="B441" s="117">
        <f>'[2]W-1'!B22</f>
        <v>75</v>
      </c>
      <c r="C441" s="117">
        <f>'[2]W-1'!C22</f>
        <v>70</v>
      </c>
      <c r="D441" s="117">
        <f>'[2]W-1'!D22</f>
        <v>0</v>
      </c>
      <c r="E441" s="117">
        <f>'[2]W-1'!E22</f>
        <v>0</v>
      </c>
      <c r="F441" s="117">
        <f>'[2]W-1'!F22</f>
        <v>0</v>
      </c>
      <c r="G441" s="117">
        <f>'[2]W-1'!G22</f>
        <v>0</v>
      </c>
      <c r="H441" s="117">
        <f>'[2]W-1'!H22</f>
        <v>145</v>
      </c>
      <c r="I441" s="112"/>
    </row>
    <row r="442" spans="1:9" ht="15.75" customHeight="1">
      <c r="A442" s="116">
        <v>8</v>
      </c>
      <c r="B442" s="117">
        <f>'[2]W-1'!B23</f>
        <v>75</v>
      </c>
      <c r="C442" s="117">
        <f>'[2]W-1'!C23</f>
        <v>70</v>
      </c>
      <c r="D442" s="117">
        <f>'[2]W-1'!D23</f>
        <v>0</v>
      </c>
      <c r="E442" s="117">
        <f>'[2]W-1'!E23</f>
        <v>0</v>
      </c>
      <c r="F442" s="117">
        <f>'[2]W-1'!F23</f>
        <v>0</v>
      </c>
      <c r="G442" s="117">
        <f>'[2]W-1'!G23</f>
        <v>0</v>
      </c>
      <c r="H442" s="117">
        <f>'[2]W-1'!H23</f>
        <v>145</v>
      </c>
      <c r="I442" s="112"/>
    </row>
    <row r="443" spans="1:9" ht="15.75" customHeight="1">
      <c r="A443" s="116">
        <v>9</v>
      </c>
      <c r="B443" s="117">
        <f>'[2]W-1'!B24</f>
        <v>75</v>
      </c>
      <c r="C443" s="117">
        <f>'[2]W-1'!C24</f>
        <v>70</v>
      </c>
      <c r="D443" s="117">
        <f>'[2]W-1'!D24</f>
        <v>0</v>
      </c>
      <c r="E443" s="117">
        <f>'[2]W-1'!E24</f>
        <v>0</v>
      </c>
      <c r="F443" s="117">
        <f>'[2]W-1'!F24</f>
        <v>0</v>
      </c>
      <c r="G443" s="117">
        <f>'[2]W-1'!G24</f>
        <v>0</v>
      </c>
      <c r="H443" s="117">
        <f>'[2]W-1'!H24</f>
        <v>145</v>
      </c>
      <c r="I443" s="112"/>
    </row>
    <row r="444" spans="1:9" ht="15.75" customHeight="1">
      <c r="A444" s="116">
        <v>10</v>
      </c>
      <c r="B444" s="117">
        <f>'[2]W-1'!B25</f>
        <v>75</v>
      </c>
      <c r="C444" s="117">
        <f>'[2]W-1'!C25</f>
        <v>70</v>
      </c>
      <c r="D444" s="117">
        <f>'[2]W-1'!D25</f>
        <v>0</v>
      </c>
      <c r="E444" s="117">
        <f>'[2]W-1'!E25</f>
        <v>0</v>
      </c>
      <c r="F444" s="117">
        <f>'[2]W-1'!F25</f>
        <v>0</v>
      </c>
      <c r="G444" s="117">
        <f>'[2]W-1'!G25</f>
        <v>0</v>
      </c>
      <c r="H444" s="117">
        <f>'[2]W-1'!H25</f>
        <v>145</v>
      </c>
      <c r="I444" s="112"/>
    </row>
    <row r="445" spans="1:9" ht="15.75" customHeight="1">
      <c r="A445" s="116">
        <v>11</v>
      </c>
      <c r="B445" s="117">
        <f>'[2]W-1'!B26</f>
        <v>75</v>
      </c>
      <c r="C445" s="117">
        <f>'[2]W-1'!C26</f>
        <v>70</v>
      </c>
      <c r="D445" s="117">
        <f>'[2]W-1'!D26</f>
        <v>0</v>
      </c>
      <c r="E445" s="117">
        <f>'[2]W-1'!E26</f>
        <v>0</v>
      </c>
      <c r="F445" s="117">
        <f>'[2]W-1'!F26</f>
        <v>0</v>
      </c>
      <c r="G445" s="117">
        <f>'[2]W-1'!G26</f>
        <v>0</v>
      </c>
      <c r="H445" s="117">
        <f>'[2]W-1'!H26</f>
        <v>145</v>
      </c>
      <c r="I445" s="112"/>
    </row>
    <row r="446" spans="1:9" ht="15.75" customHeight="1">
      <c r="A446" s="116">
        <v>12</v>
      </c>
      <c r="B446" s="117">
        <f>'[2]W-1'!B27</f>
        <v>75</v>
      </c>
      <c r="C446" s="117">
        <f>'[2]W-1'!C27</f>
        <v>70</v>
      </c>
      <c r="D446" s="117">
        <f>'[2]W-1'!D27</f>
        <v>0</v>
      </c>
      <c r="E446" s="117">
        <f>'[2]W-1'!E27</f>
        <v>0</v>
      </c>
      <c r="F446" s="117">
        <f>'[2]W-1'!F27</f>
        <v>0</v>
      </c>
      <c r="G446" s="117">
        <f>'[2]W-1'!G27</f>
        <v>0</v>
      </c>
      <c r="H446" s="117">
        <f>'[2]W-1'!H27</f>
        <v>145</v>
      </c>
      <c r="I446" s="112"/>
    </row>
    <row r="447" spans="1:9" ht="15.75" customHeight="1">
      <c r="A447" s="116">
        <v>13</v>
      </c>
      <c r="B447" s="117">
        <f>'[2]W-1'!B28</f>
        <v>75</v>
      </c>
      <c r="C447" s="117">
        <f>'[2]W-1'!C28</f>
        <v>70</v>
      </c>
      <c r="D447" s="117">
        <f>'[2]W-1'!D28</f>
        <v>0</v>
      </c>
      <c r="E447" s="117">
        <f>'[2]W-1'!E28</f>
        <v>0</v>
      </c>
      <c r="F447" s="117">
        <f>'[2]W-1'!F28</f>
        <v>0</v>
      </c>
      <c r="G447" s="117">
        <f>'[2]W-1'!G28</f>
        <v>0</v>
      </c>
      <c r="H447" s="117">
        <f>'[2]W-1'!H28</f>
        <v>145</v>
      </c>
      <c r="I447" s="112"/>
    </row>
    <row r="448" spans="1:9" ht="15.75" customHeight="1">
      <c r="A448" s="116">
        <v>14</v>
      </c>
      <c r="B448" s="117">
        <f>'[2]W-1'!B29</f>
        <v>75</v>
      </c>
      <c r="C448" s="117">
        <f>'[2]W-1'!C29</f>
        <v>70</v>
      </c>
      <c r="D448" s="117">
        <f>'[2]W-1'!D29</f>
        <v>0</v>
      </c>
      <c r="E448" s="117">
        <f>'[2]W-1'!E29</f>
        <v>0</v>
      </c>
      <c r="F448" s="117">
        <f>'[2]W-1'!F29</f>
        <v>0</v>
      </c>
      <c r="G448" s="117">
        <f>'[2]W-1'!G29</f>
        <v>0</v>
      </c>
      <c r="H448" s="117">
        <f>'[2]W-1'!H29</f>
        <v>145</v>
      </c>
      <c r="I448" s="112"/>
    </row>
    <row r="449" spans="1:9" ht="15.75" customHeight="1">
      <c r="A449" s="116">
        <v>15</v>
      </c>
      <c r="B449" s="117">
        <f>'[2]W-1'!B30</f>
        <v>75</v>
      </c>
      <c r="C449" s="117">
        <f>'[2]W-1'!C30</f>
        <v>70</v>
      </c>
      <c r="D449" s="117">
        <f>'[2]W-1'!D30</f>
        <v>0</v>
      </c>
      <c r="E449" s="117">
        <f>'[2]W-1'!E30</f>
        <v>0</v>
      </c>
      <c r="F449" s="117">
        <f>'[2]W-1'!F30</f>
        <v>0</v>
      </c>
      <c r="G449" s="117">
        <f>'[2]W-1'!G30</f>
        <v>0</v>
      </c>
      <c r="H449" s="117">
        <f>'[2]W-1'!H30</f>
        <v>145</v>
      </c>
      <c r="I449" s="112"/>
    </row>
    <row r="450" spans="1:9" ht="15.75" customHeight="1">
      <c r="A450" s="116">
        <v>16</v>
      </c>
      <c r="B450" s="117">
        <f>'[2]W-1'!B31</f>
        <v>75</v>
      </c>
      <c r="C450" s="117">
        <f>'[2]W-1'!C31</f>
        <v>70</v>
      </c>
      <c r="D450" s="117">
        <f>'[2]W-1'!D31</f>
        <v>0</v>
      </c>
      <c r="E450" s="117">
        <f>'[2]W-1'!E31</f>
        <v>0</v>
      </c>
      <c r="F450" s="117">
        <f>'[2]W-1'!F31</f>
        <v>0</v>
      </c>
      <c r="G450" s="117">
        <f>'[2]W-1'!G31</f>
        <v>0</v>
      </c>
      <c r="H450" s="117">
        <f>'[2]W-1'!H31</f>
        <v>145</v>
      </c>
      <c r="I450" s="112"/>
    </row>
    <row r="451" spans="1:9" ht="15.75" customHeight="1">
      <c r="A451" s="116">
        <v>17</v>
      </c>
      <c r="B451" s="117">
        <f>'[2]W-1'!B32</f>
        <v>75</v>
      </c>
      <c r="C451" s="117">
        <f>'[2]W-1'!C32</f>
        <v>70</v>
      </c>
      <c r="D451" s="117">
        <f>'[2]W-1'!D32</f>
        <v>0</v>
      </c>
      <c r="E451" s="117">
        <f>'[2]W-1'!E32</f>
        <v>0</v>
      </c>
      <c r="F451" s="117">
        <f>'[2]W-1'!F32</f>
        <v>0</v>
      </c>
      <c r="G451" s="117">
        <f>'[2]W-1'!G32</f>
        <v>0</v>
      </c>
      <c r="H451" s="117">
        <f>'[2]W-1'!H32</f>
        <v>145</v>
      </c>
      <c r="I451" s="112"/>
    </row>
    <row r="452" spans="1:9" ht="15.75" customHeight="1">
      <c r="A452" s="116">
        <v>18</v>
      </c>
      <c r="B452" s="117">
        <f>'[2]W-1'!B33</f>
        <v>75</v>
      </c>
      <c r="C452" s="117">
        <f>'[2]W-1'!C33</f>
        <v>70</v>
      </c>
      <c r="D452" s="117">
        <f>'[2]W-1'!D33</f>
        <v>0</v>
      </c>
      <c r="E452" s="117">
        <f>'[2]W-1'!E33</f>
        <v>0</v>
      </c>
      <c r="F452" s="117">
        <f>'[2]W-1'!F33</f>
        <v>0</v>
      </c>
      <c r="G452" s="117">
        <f>'[2]W-1'!G33</f>
        <v>0</v>
      </c>
      <c r="H452" s="117">
        <f>'[2]W-1'!H33</f>
        <v>145</v>
      </c>
      <c r="I452" s="112"/>
    </row>
    <row r="453" spans="1:9" ht="15.75" customHeight="1">
      <c r="A453" s="116">
        <v>19</v>
      </c>
      <c r="B453" s="117">
        <f>'[2]W-1'!B34</f>
        <v>75</v>
      </c>
      <c r="C453" s="117">
        <f>'[2]W-1'!C34</f>
        <v>70</v>
      </c>
      <c r="D453" s="117">
        <f>'[2]W-1'!D34</f>
        <v>0</v>
      </c>
      <c r="E453" s="117">
        <f>'[2]W-1'!E34</f>
        <v>0</v>
      </c>
      <c r="F453" s="117">
        <f>'[2]W-1'!F34</f>
        <v>0</v>
      </c>
      <c r="G453" s="117">
        <f>'[2]W-1'!G34</f>
        <v>0</v>
      </c>
      <c r="H453" s="117">
        <f>'[2]W-1'!H34</f>
        <v>145</v>
      </c>
      <c r="I453" s="112"/>
    </row>
    <row r="454" spans="1:9" ht="15.75" customHeight="1">
      <c r="A454" s="116">
        <v>20</v>
      </c>
      <c r="B454" s="117">
        <f>'[2]W-1'!B35</f>
        <v>75</v>
      </c>
      <c r="C454" s="117">
        <f>'[2]W-1'!C35</f>
        <v>70</v>
      </c>
      <c r="D454" s="117">
        <f>'[2]W-1'!D35</f>
        <v>0</v>
      </c>
      <c r="E454" s="117">
        <f>'[2]W-1'!E35</f>
        <v>0</v>
      </c>
      <c r="F454" s="117">
        <f>'[2]W-1'!F35</f>
        <v>0</v>
      </c>
      <c r="G454" s="117">
        <f>'[2]W-1'!G35</f>
        <v>0</v>
      </c>
      <c r="H454" s="117">
        <f>'[2]W-1'!H35</f>
        <v>145</v>
      </c>
      <c r="I454" s="112"/>
    </row>
    <row r="455" spans="1:9" ht="15.75" customHeight="1">
      <c r="A455" s="116">
        <v>21</v>
      </c>
      <c r="B455" s="117">
        <f>'[2]W-1'!B36</f>
        <v>75</v>
      </c>
      <c r="C455" s="117">
        <f>'[2]W-1'!C36</f>
        <v>70</v>
      </c>
      <c r="D455" s="117">
        <f>'[2]W-1'!D36</f>
        <v>0</v>
      </c>
      <c r="E455" s="117">
        <f>'[2]W-1'!E36</f>
        <v>0</v>
      </c>
      <c r="F455" s="117">
        <f>'[2]W-1'!F36</f>
        <v>0</v>
      </c>
      <c r="G455" s="117">
        <f>'[2]W-1'!G36</f>
        <v>0</v>
      </c>
      <c r="H455" s="117">
        <f>'[2]W-1'!H36</f>
        <v>145</v>
      </c>
      <c r="I455" s="112"/>
    </row>
    <row r="456" spans="1:9" ht="15.75" customHeight="1">
      <c r="A456" s="116">
        <v>22</v>
      </c>
      <c r="B456" s="117">
        <f>'[2]W-1'!B37</f>
        <v>75</v>
      </c>
      <c r="C456" s="117">
        <f>'[2]W-1'!C37</f>
        <v>70</v>
      </c>
      <c r="D456" s="117">
        <f>'[2]W-1'!D37</f>
        <v>0</v>
      </c>
      <c r="E456" s="117">
        <f>'[2]W-1'!E37</f>
        <v>0</v>
      </c>
      <c r="F456" s="117">
        <f>'[2]W-1'!F37</f>
        <v>0</v>
      </c>
      <c r="G456" s="117">
        <f>'[2]W-1'!G37</f>
        <v>0</v>
      </c>
      <c r="H456" s="117">
        <f>'[2]W-1'!H37</f>
        <v>145</v>
      </c>
      <c r="I456" s="112"/>
    </row>
    <row r="457" spans="1:9" ht="15.75" customHeight="1">
      <c r="A457" s="116">
        <v>23</v>
      </c>
      <c r="B457" s="117">
        <f>'[2]W-1'!B38</f>
        <v>70</v>
      </c>
      <c r="C457" s="117">
        <f>'[2]W-1'!C38</f>
        <v>75</v>
      </c>
      <c r="D457" s="117">
        <f>'[2]W-1'!D38</f>
        <v>0</v>
      </c>
      <c r="E457" s="117">
        <f>'[2]W-1'!E38</f>
        <v>0</v>
      </c>
      <c r="F457" s="117">
        <f>'[2]W-1'!F38</f>
        <v>0</v>
      </c>
      <c r="G457" s="117">
        <f>'[2]W-1'!G38</f>
        <v>0</v>
      </c>
      <c r="H457" s="117">
        <f>'[2]W-1'!H38</f>
        <v>145</v>
      </c>
      <c r="I457" s="112"/>
    </row>
    <row r="458" spans="1:9" ht="15.75" customHeight="1">
      <c r="A458" s="116">
        <v>24</v>
      </c>
      <c r="B458" s="117">
        <f>'[2]W-1'!B39</f>
        <v>70</v>
      </c>
      <c r="C458" s="117">
        <f>'[2]W-1'!C39</f>
        <v>75</v>
      </c>
      <c r="D458" s="117">
        <f>'[2]W-1'!D39</f>
        <v>0</v>
      </c>
      <c r="E458" s="117">
        <f>'[2]W-1'!E39</f>
        <v>0</v>
      </c>
      <c r="F458" s="117">
        <f>'[2]W-1'!F39</f>
        <v>0</v>
      </c>
      <c r="G458" s="117">
        <f>'[2]W-1'!G39</f>
        <v>0</v>
      </c>
      <c r="H458" s="117">
        <f>'[2]W-1'!H39</f>
        <v>145</v>
      </c>
      <c r="I458" s="112"/>
    </row>
    <row r="459" spans="1:9" ht="15.75" customHeight="1">
      <c r="A459" s="119" t="s">
        <v>355</v>
      </c>
      <c r="B459" s="117">
        <f>'[2]W-1'!B40</f>
        <v>70</v>
      </c>
      <c r="C459" s="117">
        <f>'[2]W-1'!C40</f>
        <v>75</v>
      </c>
      <c r="D459" s="117">
        <f>'[2]W-1'!D40</f>
        <v>0</v>
      </c>
      <c r="E459" s="117">
        <f>'[2]W-1'!E40</f>
        <v>0</v>
      </c>
      <c r="F459" s="117">
        <f>'[2]W-1'!F40</f>
        <v>0</v>
      </c>
      <c r="G459" s="117">
        <f>'[2]W-1'!G40</f>
        <v>0</v>
      </c>
      <c r="H459" s="117">
        <f>'[2]W-1'!H40</f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0" t="s">
        <v>356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33" t="s">
        <v>357</v>
      </c>
      <c r="C463" s="234"/>
      <c r="D463" s="234"/>
      <c r="E463" s="234"/>
      <c r="F463" s="234"/>
      <c r="G463" s="235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33" t="s">
        <v>358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33" t="s">
        <v>359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f>'[2]Publikime AL'!D617</f>
        <v>777.12</v>
      </c>
      <c r="E490" s="133">
        <f>'[2]Publikime AL'!E617</f>
        <v>11.665428587778024</v>
      </c>
      <c r="I490" s="12"/>
    </row>
    <row r="491" spans="1:9">
      <c r="A491" s="10"/>
      <c r="C491" s="132">
        <v>2</v>
      </c>
      <c r="D491" s="133">
        <f>'[2]Publikime AL'!D618</f>
        <v>684.45</v>
      </c>
      <c r="E491" s="133">
        <f>'[2]Publikime AL'!E618</f>
        <v>10.777253897777769</v>
      </c>
      <c r="I491" s="12"/>
    </row>
    <row r="492" spans="1:9">
      <c r="A492" s="10"/>
      <c r="C492" s="132">
        <v>3</v>
      </c>
      <c r="D492" s="133">
        <f>'[2]Publikime AL'!D619</f>
        <v>640.14</v>
      </c>
      <c r="E492" s="133">
        <f>'[2]Publikime AL'!E619</f>
        <v>10.674171587777778</v>
      </c>
      <c r="I492" s="12"/>
    </row>
    <row r="493" spans="1:9">
      <c r="A493" s="10"/>
      <c r="C493" s="132">
        <v>4</v>
      </c>
      <c r="D493" s="133">
        <f>'[2]Publikime AL'!D620</f>
        <v>622.42999999999995</v>
      </c>
      <c r="E493" s="133">
        <f>'[2]Publikime AL'!E620</f>
        <v>10.236994847777737</v>
      </c>
      <c r="I493" s="12"/>
    </row>
    <row r="494" spans="1:9">
      <c r="A494" s="10"/>
      <c r="C494" s="132">
        <v>5</v>
      </c>
      <c r="D494" s="133">
        <f>'[2]Publikime AL'!D621</f>
        <v>635.19000000000005</v>
      </c>
      <c r="E494" s="133">
        <f>'[2]Publikime AL'!E621</f>
        <v>10.44656650777813</v>
      </c>
      <c r="I494" s="12"/>
    </row>
    <row r="495" spans="1:9">
      <c r="A495" s="10"/>
      <c r="C495" s="132">
        <v>6</v>
      </c>
      <c r="D495" s="133">
        <f>'[2]Publikime AL'!D622</f>
        <v>720.38</v>
      </c>
      <c r="E495" s="133">
        <f>'[2]Publikime AL'!E622</f>
        <v>13.097096287778186</v>
      </c>
      <c r="I495" s="12"/>
    </row>
    <row r="496" spans="1:9">
      <c r="A496" s="10"/>
      <c r="C496" s="132">
        <v>7</v>
      </c>
      <c r="D496" s="133">
        <f>'[2]Publikime AL'!D623</f>
        <v>953.28</v>
      </c>
      <c r="E496" s="133">
        <f>'[2]Publikime AL'!E623</f>
        <v>17.729180017777026</v>
      </c>
      <c r="I496" s="12"/>
    </row>
    <row r="497" spans="1:9">
      <c r="A497" s="10"/>
      <c r="C497" s="132">
        <v>8</v>
      </c>
      <c r="D497" s="133">
        <f>'[2]Publikime AL'!D624</f>
        <v>1260.18</v>
      </c>
      <c r="E497" s="133">
        <f>'[2]Publikime AL'!E624</f>
        <v>22.092993957778845</v>
      </c>
      <c r="I497" s="12"/>
    </row>
    <row r="498" spans="1:9">
      <c r="A498" s="10"/>
      <c r="C498" s="132">
        <v>9</v>
      </c>
      <c r="D498" s="133">
        <f>'[2]Publikime AL'!D625</f>
        <v>1327.23</v>
      </c>
      <c r="E498" s="133">
        <f>'[2]Publikime AL'!E625</f>
        <v>26.772386907778127</v>
      </c>
      <c r="I498" s="12"/>
    </row>
    <row r="499" spans="1:9">
      <c r="A499" s="10"/>
      <c r="C499" s="132">
        <v>10</v>
      </c>
      <c r="D499" s="133">
        <f>'[2]Publikime AL'!D626</f>
        <v>1301.33</v>
      </c>
      <c r="E499" s="133">
        <f>'[2]Publikime AL'!E626</f>
        <v>24.754523817777681</v>
      </c>
      <c r="I499" s="12"/>
    </row>
    <row r="500" spans="1:9">
      <c r="A500" s="10"/>
      <c r="C500" s="132">
        <v>11</v>
      </c>
      <c r="D500" s="133">
        <f>'[2]Publikime AL'!D627</f>
        <v>1285.81</v>
      </c>
      <c r="E500" s="133">
        <f>'[2]Publikime AL'!E627</f>
        <v>25.689112947777176</v>
      </c>
      <c r="I500" s="12"/>
    </row>
    <row r="501" spans="1:9">
      <c r="A501" s="10"/>
      <c r="C501" s="132">
        <v>12</v>
      </c>
      <c r="D501" s="133">
        <f>'[2]Publikime AL'!D628</f>
        <v>1353.17</v>
      </c>
      <c r="E501" s="133">
        <f>'[2]Publikime AL'!E628</f>
        <v>24.42301757777841</v>
      </c>
      <c r="I501" s="12"/>
    </row>
    <row r="502" spans="1:9">
      <c r="A502" s="10"/>
      <c r="C502" s="132">
        <v>13</v>
      </c>
      <c r="D502" s="133">
        <f>'[2]Publikime AL'!D629</f>
        <v>1229.1099999999999</v>
      </c>
      <c r="E502" s="133">
        <f>'[2]Publikime AL'!E629</f>
        <v>21.750417847777953</v>
      </c>
      <c r="I502" s="12"/>
    </row>
    <row r="503" spans="1:9">
      <c r="A503" s="10"/>
      <c r="C503" s="132">
        <v>14</v>
      </c>
      <c r="D503" s="133">
        <f>'[2]Publikime AL'!D630</f>
        <v>1293.69</v>
      </c>
      <c r="E503" s="133">
        <f>'[2]Publikime AL'!E630</f>
        <v>18.961604247778723</v>
      </c>
      <c r="I503" s="12"/>
    </row>
    <row r="504" spans="1:9" ht="15.75" customHeight="1">
      <c r="A504" s="10"/>
      <c r="C504" s="132">
        <v>15</v>
      </c>
      <c r="D504" s="133">
        <f>'[2]Publikime AL'!D631</f>
        <v>1297.97</v>
      </c>
      <c r="E504" s="133">
        <f>'[2]Publikime AL'!E631</f>
        <v>19.447026897777732</v>
      </c>
      <c r="I504" s="12"/>
    </row>
    <row r="505" spans="1:9">
      <c r="A505" s="10"/>
      <c r="C505" s="132">
        <v>16</v>
      </c>
      <c r="D505" s="133">
        <f>'[2]Publikime AL'!D632</f>
        <v>1399.61</v>
      </c>
      <c r="E505" s="133">
        <f>'[2]Publikime AL'!E632</f>
        <v>26.187664577778378</v>
      </c>
      <c r="I505" s="12"/>
    </row>
    <row r="506" spans="1:9">
      <c r="A506" s="10"/>
      <c r="C506" s="132">
        <v>17</v>
      </c>
      <c r="D506" s="133">
        <f>'[2]Publikime AL'!D633</f>
        <v>1409.27</v>
      </c>
      <c r="E506" s="133">
        <f>'[2]Publikime AL'!E633</f>
        <v>38.067950367779076</v>
      </c>
      <c r="I506" s="12"/>
    </row>
    <row r="507" spans="1:9">
      <c r="A507" s="10"/>
      <c r="C507" s="132">
        <v>18</v>
      </c>
      <c r="D507" s="133">
        <f>'[2]Publikime AL'!D634</f>
        <v>1488.73</v>
      </c>
      <c r="E507" s="133">
        <f>'[2]Publikime AL'!E634</f>
        <v>43.219890827778499</v>
      </c>
      <c r="I507" s="12"/>
    </row>
    <row r="508" spans="1:9">
      <c r="A508" s="10"/>
      <c r="C508" s="132">
        <v>19</v>
      </c>
      <c r="D508" s="133">
        <f>'[2]Publikime AL'!D635</f>
        <v>1502.15</v>
      </c>
      <c r="E508" s="133">
        <f>'[2]Publikime AL'!E635</f>
        <v>46.731105447777736</v>
      </c>
      <c r="I508" s="12"/>
    </row>
    <row r="509" spans="1:9">
      <c r="A509" s="10"/>
      <c r="C509" s="132">
        <v>20</v>
      </c>
      <c r="D509" s="133">
        <f>'[2]Publikime AL'!D636</f>
        <v>1487.39</v>
      </c>
      <c r="E509" s="133">
        <f>'[2]Publikime AL'!E636</f>
        <v>46.819039777778016</v>
      </c>
      <c r="I509" s="12"/>
    </row>
    <row r="510" spans="1:9">
      <c r="A510" s="10"/>
      <c r="C510" s="132">
        <v>21</v>
      </c>
      <c r="D510" s="133">
        <f>'[2]Publikime AL'!D637</f>
        <v>1496.38</v>
      </c>
      <c r="E510" s="133">
        <f>'[2]Publikime AL'!E637</f>
        <v>44.032827307777325</v>
      </c>
      <c r="I510" s="12"/>
    </row>
    <row r="511" spans="1:9">
      <c r="A511" s="10"/>
      <c r="C511" s="132">
        <v>22</v>
      </c>
      <c r="D511" s="133">
        <f>'[2]Publikime AL'!D638</f>
        <v>1418.03</v>
      </c>
      <c r="E511" s="133">
        <f>'[2]Publikime AL'!E638</f>
        <v>34.769216487777612</v>
      </c>
      <c r="I511" s="12"/>
    </row>
    <row r="512" spans="1:9">
      <c r="A512" s="10"/>
      <c r="C512" s="132">
        <v>23</v>
      </c>
      <c r="D512" s="133">
        <f>'[2]Publikime AL'!D639</f>
        <v>1212.52</v>
      </c>
      <c r="E512" s="133">
        <f>'[2]Publikime AL'!E639</f>
        <v>27.06974532777781</v>
      </c>
      <c r="I512" s="12"/>
    </row>
    <row r="513" spans="1:9">
      <c r="A513" s="10"/>
      <c r="C513" s="132">
        <v>24</v>
      </c>
      <c r="D513" s="133">
        <f>'[2]Publikime AL'!D640</f>
        <v>991.74</v>
      </c>
      <c r="E513" s="133">
        <f>'[2]Publikime AL'!E640</f>
        <v>18.623972757777437</v>
      </c>
      <c r="I513" s="12"/>
    </row>
    <row r="514" spans="1:9">
      <c r="A514" s="10"/>
      <c r="C514" s="132">
        <v>25</v>
      </c>
      <c r="D514" s="133">
        <f>'[2]Publikime AL'!D641</f>
        <v>794.21</v>
      </c>
      <c r="E514" s="133">
        <f>'[2]Publikime AL'!E641</f>
        <v>12.732089157777864</v>
      </c>
      <c r="I514" s="12"/>
    </row>
    <row r="515" spans="1:9">
      <c r="A515" s="10"/>
      <c r="C515" s="132">
        <v>26</v>
      </c>
      <c r="D515" s="133">
        <f>'[2]Publikime AL'!D642</f>
        <v>707.56</v>
      </c>
      <c r="E515" s="133">
        <f>'[2]Publikime AL'!E642</f>
        <v>11.274710047778058</v>
      </c>
      <c r="I515" s="12"/>
    </row>
    <row r="516" spans="1:9" ht="15.75" customHeight="1">
      <c r="A516" s="10"/>
      <c r="C516" s="132">
        <v>27</v>
      </c>
      <c r="D516" s="133">
        <f>'[2]Publikime AL'!D643</f>
        <v>665.85</v>
      </c>
      <c r="E516" s="133">
        <f>'[2]Publikime AL'!E643</f>
        <v>11.588768297777506</v>
      </c>
      <c r="I516" s="12"/>
    </row>
    <row r="517" spans="1:9">
      <c r="A517" s="10"/>
      <c r="C517" s="132">
        <v>28</v>
      </c>
      <c r="D517" s="133">
        <f>'[2]Publikime AL'!D644</f>
        <v>650.29</v>
      </c>
      <c r="E517" s="133">
        <f>'[2]Publikime AL'!E644</f>
        <v>10.86635465777772</v>
      </c>
      <c r="I517" s="12"/>
    </row>
    <row r="518" spans="1:9" ht="15.75" customHeight="1">
      <c r="A518" s="10"/>
      <c r="C518" s="132">
        <v>29</v>
      </c>
      <c r="D518" s="133">
        <f>'[2]Publikime AL'!D645</f>
        <v>663.21</v>
      </c>
      <c r="E518" s="133">
        <f>'[2]Publikime AL'!E645</f>
        <v>11.506307327777563</v>
      </c>
      <c r="I518" s="12"/>
    </row>
    <row r="519" spans="1:9">
      <c r="A519" s="10"/>
      <c r="C519" s="132">
        <v>30</v>
      </c>
      <c r="D519" s="133">
        <f>'[2]Publikime AL'!D646</f>
        <v>742.65</v>
      </c>
      <c r="E519" s="133">
        <f>'[2]Publikime AL'!E646</f>
        <v>12.353494787777549</v>
      </c>
      <c r="I519" s="12"/>
    </row>
    <row r="520" spans="1:9">
      <c r="A520" s="10"/>
      <c r="C520" s="132">
        <v>31</v>
      </c>
      <c r="D520" s="133">
        <f>'[2]Publikime AL'!D647</f>
        <v>966.88</v>
      </c>
      <c r="E520" s="133">
        <f>'[2]Publikime AL'!E647</f>
        <v>18.777763527777779</v>
      </c>
      <c r="I520" s="12"/>
    </row>
    <row r="521" spans="1:9">
      <c r="A521" s="10"/>
      <c r="C521" s="132">
        <v>32</v>
      </c>
      <c r="D521" s="133">
        <f>'[2]Publikime AL'!D648</f>
        <v>1284.08</v>
      </c>
      <c r="E521" s="133">
        <f>'[2]Publikime AL'!E648</f>
        <v>26.600766917778401</v>
      </c>
      <c r="I521" s="12"/>
    </row>
    <row r="522" spans="1:9">
      <c r="A522" s="10"/>
      <c r="C522" s="132">
        <v>33</v>
      </c>
      <c r="D522" s="133">
        <f>'[2]Publikime AL'!D649</f>
        <v>1389.33</v>
      </c>
      <c r="E522" s="133">
        <f>'[2]Publikime AL'!E649</f>
        <v>30.492902947778475</v>
      </c>
      <c r="I522" s="12"/>
    </row>
    <row r="523" spans="1:9">
      <c r="A523" s="10"/>
      <c r="C523" s="132">
        <v>34</v>
      </c>
      <c r="D523" s="133">
        <f>'[2]Publikime AL'!D650</f>
        <v>1333.9</v>
      </c>
      <c r="E523" s="133">
        <f>'[2]Publikime AL'!E650</f>
        <v>27.772059897777581</v>
      </c>
      <c r="I523" s="12"/>
    </row>
    <row r="524" spans="1:9">
      <c r="A524" s="10"/>
      <c r="C524" s="132">
        <v>35</v>
      </c>
      <c r="D524" s="133">
        <f>'[2]Publikime AL'!D651</f>
        <v>1229.8599999999999</v>
      </c>
      <c r="E524" s="133">
        <f>'[2]Publikime AL'!E651</f>
        <v>27.461739157778311</v>
      </c>
      <c r="I524" s="12"/>
    </row>
    <row r="525" spans="1:9">
      <c r="A525" s="10"/>
      <c r="C525" s="132">
        <v>36</v>
      </c>
      <c r="D525" s="133">
        <f>'[2]Publikime AL'!D652</f>
        <v>1099.02</v>
      </c>
      <c r="E525" s="133">
        <f>'[2]Publikime AL'!E652</f>
        <v>24.546712367777445</v>
      </c>
      <c r="I525" s="12"/>
    </row>
    <row r="526" spans="1:9">
      <c r="A526" s="10"/>
      <c r="C526" s="132">
        <v>37</v>
      </c>
      <c r="D526" s="133">
        <f>'[2]Publikime AL'!D653</f>
        <v>1094.05</v>
      </c>
      <c r="E526" s="133">
        <f>'[2]Publikime AL'!E653</f>
        <v>23.345981987777805</v>
      </c>
      <c r="I526" s="12"/>
    </row>
    <row r="527" spans="1:9">
      <c r="A527" s="10"/>
      <c r="C527" s="132">
        <v>38</v>
      </c>
      <c r="D527" s="133">
        <f>'[2]Publikime AL'!D654</f>
        <v>1128.6099999999999</v>
      </c>
      <c r="E527" s="133">
        <f>'[2]Publikime AL'!E654</f>
        <v>22.916404057777072</v>
      </c>
      <c r="I527" s="12"/>
    </row>
    <row r="528" spans="1:9">
      <c r="A528" s="10"/>
      <c r="C528" s="132">
        <v>39</v>
      </c>
      <c r="D528" s="133">
        <f>'[2]Publikime AL'!D655</f>
        <v>1192.05</v>
      </c>
      <c r="E528" s="133">
        <f>'[2]Publikime AL'!E655</f>
        <v>20.929771857777268</v>
      </c>
      <c r="I528" s="12"/>
    </row>
    <row r="529" spans="1:9">
      <c r="A529" s="10"/>
      <c r="C529" s="132">
        <v>40</v>
      </c>
      <c r="D529" s="133">
        <f>'[2]Publikime AL'!D656</f>
        <v>1247.46</v>
      </c>
      <c r="E529" s="133">
        <f>'[2]Publikime AL'!E656</f>
        <v>26.65620298777776</v>
      </c>
      <c r="I529" s="12"/>
    </row>
    <row r="530" spans="1:9">
      <c r="A530" s="10"/>
      <c r="C530" s="132">
        <v>41</v>
      </c>
      <c r="D530" s="133">
        <f>'[2]Publikime AL'!D657</f>
        <v>1368.86</v>
      </c>
      <c r="E530" s="133">
        <f>'[2]Publikime AL'!E657</f>
        <v>28.361460347777665</v>
      </c>
      <c r="I530" s="12"/>
    </row>
    <row r="531" spans="1:9">
      <c r="A531" s="10"/>
      <c r="C531" s="132">
        <v>42</v>
      </c>
      <c r="D531" s="133">
        <f>'[2]Publikime AL'!D658</f>
        <v>1532.35</v>
      </c>
      <c r="E531" s="133">
        <f>'[2]Publikime AL'!E658</f>
        <v>30.087659507776607</v>
      </c>
      <c r="I531" s="12"/>
    </row>
    <row r="532" spans="1:9">
      <c r="A532" s="10"/>
      <c r="C532" s="132">
        <v>43</v>
      </c>
      <c r="D532" s="133">
        <f>'[2]Publikime AL'!D659</f>
        <v>1514.64</v>
      </c>
      <c r="E532" s="133">
        <f>'[2]Publikime AL'!E659</f>
        <v>32.626155317777602</v>
      </c>
      <c r="I532" s="12"/>
    </row>
    <row r="533" spans="1:9">
      <c r="A533" s="10"/>
      <c r="C533" s="132">
        <v>44</v>
      </c>
      <c r="D533" s="133">
        <f>'[2]Publikime AL'!D660</f>
        <v>1506.56</v>
      </c>
      <c r="E533" s="133">
        <f>'[2]Publikime AL'!E660</f>
        <v>31.87887929777844</v>
      </c>
      <c r="I533" s="12"/>
    </row>
    <row r="534" spans="1:9">
      <c r="A534" s="10"/>
      <c r="C534" s="132">
        <v>45</v>
      </c>
      <c r="D534" s="133">
        <f>'[2]Publikime AL'!D661</f>
        <v>1459.48</v>
      </c>
      <c r="E534" s="133">
        <f>'[2]Publikime AL'!E661</f>
        <v>29.250775327777092</v>
      </c>
      <c r="I534" s="12"/>
    </row>
    <row r="535" spans="1:9">
      <c r="A535" s="10"/>
      <c r="C535" s="132">
        <v>46</v>
      </c>
      <c r="D535" s="133">
        <f>'[2]Publikime AL'!D662</f>
        <v>1329.82</v>
      </c>
      <c r="E535" s="133">
        <f>'[2]Publikime AL'!E662</f>
        <v>32.045413757777624</v>
      </c>
      <c r="I535" s="12"/>
    </row>
    <row r="536" spans="1:9">
      <c r="A536" s="10"/>
      <c r="C536" s="132">
        <v>47</v>
      </c>
      <c r="D536" s="133">
        <f>'[2]Publikime AL'!D663</f>
        <v>1122.3499999999999</v>
      </c>
      <c r="E536" s="133">
        <f>'[2]Publikime AL'!E663</f>
        <v>31.202450687778082</v>
      </c>
      <c r="I536" s="12"/>
    </row>
    <row r="537" spans="1:9">
      <c r="A537" s="10"/>
      <c r="C537" s="132">
        <v>48</v>
      </c>
      <c r="D537" s="133">
        <f>'[2]Publikime AL'!D664</f>
        <v>895.76</v>
      </c>
      <c r="E537" s="133">
        <f>'[2]Publikime AL'!E664</f>
        <v>17.930181027776825</v>
      </c>
      <c r="I537" s="12"/>
    </row>
    <row r="538" spans="1:9">
      <c r="A538" s="10"/>
      <c r="C538" s="132">
        <v>49</v>
      </c>
      <c r="D538" s="133">
        <f>'[2]Publikime AL'!D665</f>
        <v>782.23</v>
      </c>
      <c r="E538" s="133">
        <f>'[2]Publikime AL'!E665</f>
        <v>13.797529497777305</v>
      </c>
      <c r="I538" s="12"/>
    </row>
    <row r="539" spans="1:9">
      <c r="A539" s="10"/>
      <c r="C539" s="132">
        <v>50</v>
      </c>
      <c r="D539" s="133">
        <f>'[2]Publikime AL'!D666</f>
        <v>690.81</v>
      </c>
      <c r="E539" s="133">
        <f>'[2]Publikime AL'!E666</f>
        <v>12.091674447778132</v>
      </c>
      <c r="I539" s="12"/>
    </row>
    <row r="540" spans="1:9">
      <c r="A540" s="10"/>
      <c r="C540" s="132">
        <v>51</v>
      </c>
      <c r="D540" s="133">
        <f>'[2]Publikime AL'!D667</f>
        <v>637.70000000000005</v>
      </c>
      <c r="E540" s="133">
        <f>'[2]Publikime AL'!E667</f>
        <v>10.95042661777768</v>
      </c>
      <c r="I540" s="12"/>
    </row>
    <row r="541" spans="1:9">
      <c r="A541" s="10"/>
      <c r="C541" s="132">
        <v>52</v>
      </c>
      <c r="D541" s="133">
        <f>'[2]Publikime AL'!D668</f>
        <v>620.53</v>
      </c>
      <c r="E541" s="133">
        <f>'[2]Publikime AL'!E668</f>
        <v>10.815461227777519</v>
      </c>
      <c r="I541" s="12"/>
    </row>
    <row r="542" spans="1:9">
      <c r="A542" s="10"/>
      <c r="C542" s="132">
        <v>53</v>
      </c>
      <c r="D542" s="133">
        <f>'[2]Publikime AL'!D669</f>
        <v>629.27</v>
      </c>
      <c r="E542" s="133">
        <f>'[2]Publikime AL'!E669</f>
        <v>11.531147087777981</v>
      </c>
      <c r="I542" s="12"/>
    </row>
    <row r="543" spans="1:9">
      <c r="A543" s="10"/>
      <c r="C543" s="132">
        <v>54</v>
      </c>
      <c r="D543" s="133">
        <f>'[2]Publikime AL'!D670</f>
        <v>707.61</v>
      </c>
      <c r="E543" s="133">
        <f>'[2]Publikime AL'!E670</f>
        <v>14.981280187777656</v>
      </c>
      <c r="I543" s="12"/>
    </row>
    <row r="544" spans="1:9">
      <c r="A544" s="10"/>
      <c r="C544" s="132">
        <v>55</v>
      </c>
      <c r="D544" s="133">
        <f>'[2]Publikime AL'!D671</f>
        <v>934.71</v>
      </c>
      <c r="E544" s="133">
        <f>'[2]Publikime AL'!E671</f>
        <v>20.741224897778011</v>
      </c>
      <c r="I544" s="12"/>
    </row>
    <row r="545" spans="1:9">
      <c r="A545" s="10"/>
      <c r="C545" s="132">
        <v>56</v>
      </c>
      <c r="D545" s="133">
        <f>'[2]Publikime AL'!D672</f>
        <v>1218.72</v>
      </c>
      <c r="E545" s="133">
        <f>'[2]Publikime AL'!E672</f>
        <v>25.370202137778733</v>
      </c>
      <c r="I545" s="12"/>
    </row>
    <row r="546" spans="1:9">
      <c r="A546" s="10"/>
      <c r="C546" s="132">
        <v>57</v>
      </c>
      <c r="D546" s="133">
        <f>'[2]Publikime AL'!D673</f>
        <v>1320.15</v>
      </c>
      <c r="E546" s="133">
        <f>'[2]Publikime AL'!E673</f>
        <v>29.128909147777676</v>
      </c>
      <c r="I546" s="12"/>
    </row>
    <row r="547" spans="1:9" ht="15.75" customHeight="1">
      <c r="A547" s="10"/>
      <c r="C547" s="132">
        <v>58</v>
      </c>
      <c r="D547" s="133">
        <f>'[2]Publikime AL'!D674</f>
        <v>1254.07</v>
      </c>
      <c r="E547" s="133">
        <f>'[2]Publikime AL'!E674</f>
        <v>31.493791457777206</v>
      </c>
      <c r="I547" s="12"/>
    </row>
    <row r="548" spans="1:9">
      <c r="A548" s="10"/>
      <c r="C548" s="132">
        <v>59</v>
      </c>
      <c r="D548" s="133">
        <f>'[2]Publikime AL'!D675</f>
        <v>1124.27</v>
      </c>
      <c r="E548" s="133">
        <f>'[2]Publikime AL'!E675</f>
        <v>34.305142097778116</v>
      </c>
      <c r="I548" s="12"/>
    </row>
    <row r="549" spans="1:9">
      <c r="A549" s="10"/>
      <c r="C549" s="132">
        <v>60</v>
      </c>
      <c r="D549" s="133">
        <f>'[2]Publikime AL'!D676</f>
        <v>1114.33</v>
      </c>
      <c r="E549" s="133">
        <f>'[2]Publikime AL'!E676</f>
        <v>34.39691484777677</v>
      </c>
      <c r="I549" s="12"/>
    </row>
    <row r="550" spans="1:9">
      <c r="A550" s="10"/>
      <c r="C550" s="132">
        <v>61</v>
      </c>
      <c r="D550" s="133">
        <f>'[2]Publikime AL'!D677</f>
        <v>1098.46</v>
      </c>
      <c r="E550" s="133">
        <f>'[2]Publikime AL'!E677</f>
        <v>34.403348327777621</v>
      </c>
      <c r="I550" s="12"/>
    </row>
    <row r="551" spans="1:9">
      <c r="A551" s="10"/>
      <c r="C551" s="132">
        <v>62</v>
      </c>
      <c r="D551" s="133">
        <f>'[2]Publikime AL'!D678</f>
        <v>1144.44</v>
      </c>
      <c r="E551" s="133">
        <f>'[2]Publikime AL'!E678</f>
        <v>33.07013758777839</v>
      </c>
      <c r="I551" s="12"/>
    </row>
    <row r="552" spans="1:9" ht="15.75" customHeight="1">
      <c r="A552" s="10"/>
      <c r="C552" s="132">
        <v>63</v>
      </c>
      <c r="D552" s="133">
        <f>'[2]Publikime AL'!D679</f>
        <v>1206.7</v>
      </c>
      <c r="E552" s="133">
        <f>'[2]Publikime AL'!E679</f>
        <v>34.675780937777745</v>
      </c>
      <c r="I552" s="12"/>
    </row>
    <row r="553" spans="1:9">
      <c r="A553" s="10"/>
      <c r="C553" s="132">
        <v>64</v>
      </c>
      <c r="D553" s="133">
        <f>'[2]Publikime AL'!D680</f>
        <v>1300.75</v>
      </c>
      <c r="E553" s="133">
        <f>'[2]Publikime AL'!E680</f>
        <v>36.635899857777758</v>
      </c>
      <c r="I553" s="12"/>
    </row>
    <row r="554" spans="1:9">
      <c r="A554" s="10"/>
      <c r="C554" s="132">
        <v>65</v>
      </c>
      <c r="D554" s="133">
        <f>'[2]Publikime AL'!D681</f>
        <v>1396.51</v>
      </c>
      <c r="E554" s="133">
        <f>'[2]Publikime AL'!E681</f>
        <v>38.422909307777218</v>
      </c>
      <c r="I554" s="12"/>
    </row>
    <row r="555" spans="1:9">
      <c r="A555" s="10"/>
      <c r="C555" s="132">
        <v>66</v>
      </c>
      <c r="D555" s="133">
        <f>'[2]Publikime AL'!D682</f>
        <v>1546.99</v>
      </c>
      <c r="E555" s="133">
        <f>'[2]Publikime AL'!E682</f>
        <v>36.833926877775866</v>
      </c>
      <c r="I555" s="12"/>
    </row>
    <row r="556" spans="1:9">
      <c r="A556" s="10"/>
      <c r="C556" s="132">
        <v>67</v>
      </c>
      <c r="D556" s="133">
        <f>'[2]Publikime AL'!D683</f>
        <v>1541.59</v>
      </c>
      <c r="E556" s="133">
        <f>'[2]Publikime AL'!E683</f>
        <v>35.630548597777761</v>
      </c>
      <c r="I556" s="12"/>
    </row>
    <row r="557" spans="1:9">
      <c r="A557" s="10"/>
      <c r="C557" s="132">
        <v>68</v>
      </c>
      <c r="D557" s="133">
        <f>'[2]Publikime AL'!D684</f>
        <v>1512.81</v>
      </c>
      <c r="E557" s="133">
        <f>'[2]Publikime AL'!E684</f>
        <v>34.613640647777856</v>
      </c>
      <c r="I557" s="12"/>
    </row>
    <row r="558" spans="1:9" ht="15.75" customHeight="1">
      <c r="A558" s="10"/>
      <c r="C558" s="132">
        <v>69</v>
      </c>
      <c r="D558" s="133">
        <f>'[2]Publikime AL'!D685</f>
        <v>1451.5</v>
      </c>
      <c r="E558" s="133">
        <f>'[2]Publikime AL'!E685</f>
        <v>31.367614357778621</v>
      </c>
      <c r="I558" s="12"/>
    </row>
    <row r="559" spans="1:9" ht="15.75" customHeight="1">
      <c r="A559" s="10"/>
      <c r="C559" s="132">
        <v>70</v>
      </c>
      <c r="D559" s="133">
        <f>'[2]Publikime AL'!D686</f>
        <v>1324.64</v>
      </c>
      <c r="E559" s="133">
        <f>'[2]Publikime AL'!E686</f>
        <v>31.954541347778104</v>
      </c>
      <c r="I559" s="12"/>
    </row>
    <row r="560" spans="1:9">
      <c r="A560" s="10"/>
      <c r="C560" s="132">
        <v>71</v>
      </c>
      <c r="D560" s="133">
        <f>'[2]Publikime AL'!D687</f>
        <v>1105.99</v>
      </c>
      <c r="E560" s="133">
        <f>'[2]Publikime AL'!E687</f>
        <v>23.670018657777291</v>
      </c>
      <c r="I560" s="12"/>
    </row>
    <row r="561" spans="1:9">
      <c r="A561" s="10"/>
      <c r="C561" s="132">
        <v>72</v>
      </c>
      <c r="D561" s="133">
        <f>'[2]Publikime AL'!D688</f>
        <v>889.23</v>
      </c>
      <c r="E561" s="133">
        <f>'[2]Publikime AL'!E688</f>
        <v>16.172099377778068</v>
      </c>
      <c r="I561" s="12"/>
    </row>
    <row r="562" spans="1:9">
      <c r="A562" s="10"/>
      <c r="C562" s="132">
        <v>73</v>
      </c>
      <c r="D562" s="133">
        <f>'[2]Publikime AL'!D689</f>
        <v>783.35</v>
      </c>
      <c r="E562" s="133">
        <f>'[2]Publikime AL'!E689</f>
        <v>14.075387987777731</v>
      </c>
      <c r="I562" s="12"/>
    </row>
    <row r="563" spans="1:9">
      <c r="A563" s="10"/>
      <c r="C563" s="132">
        <v>74</v>
      </c>
      <c r="D563" s="133">
        <f>'[2]Publikime AL'!D690</f>
        <v>689.27</v>
      </c>
      <c r="E563" s="133">
        <f>'[2]Publikime AL'!E690</f>
        <v>12.655059567778153</v>
      </c>
      <c r="I563" s="12"/>
    </row>
    <row r="564" spans="1:9">
      <c r="A564" s="10"/>
      <c r="C564" s="132">
        <v>75</v>
      </c>
      <c r="D564" s="133">
        <f>'[2]Publikime AL'!D691</f>
        <v>644.41</v>
      </c>
      <c r="E564" s="133">
        <f>'[2]Publikime AL'!E691</f>
        <v>12.2198454677781</v>
      </c>
      <c r="I564" s="12"/>
    </row>
    <row r="565" spans="1:9">
      <c r="A565" s="10"/>
      <c r="C565" s="132">
        <v>76</v>
      </c>
      <c r="D565" s="133">
        <f>'[2]Publikime AL'!D692</f>
        <v>627.25</v>
      </c>
      <c r="E565" s="133">
        <f>'[2]Publikime AL'!E692</f>
        <v>12.508325017777906</v>
      </c>
      <c r="I565" s="12"/>
    </row>
    <row r="566" spans="1:9">
      <c r="A566" s="10"/>
      <c r="C566" s="132">
        <v>77</v>
      </c>
      <c r="D566" s="133">
        <f>'[2]Publikime AL'!D693</f>
        <v>636.34</v>
      </c>
      <c r="E566" s="133">
        <f>'[2]Publikime AL'!E693</f>
        <v>12.305361107778253</v>
      </c>
      <c r="I566" s="12"/>
    </row>
    <row r="567" spans="1:9">
      <c r="A567" s="10"/>
      <c r="C567" s="132">
        <v>78</v>
      </c>
      <c r="D567" s="133">
        <f>'[2]Publikime AL'!D694</f>
        <v>712.82</v>
      </c>
      <c r="E567" s="133">
        <f>'[2]Publikime AL'!E694</f>
        <v>13.205987547777681</v>
      </c>
      <c r="I567" s="12"/>
    </row>
    <row r="568" spans="1:9">
      <c r="A568" s="10"/>
      <c r="C568" s="132">
        <v>79</v>
      </c>
      <c r="D568" s="133">
        <f>'[2]Publikime AL'!D695</f>
        <v>932.59</v>
      </c>
      <c r="E568" s="133">
        <f>'[2]Publikime AL'!E695</f>
        <v>16.567412467777785</v>
      </c>
      <c r="I568" s="12"/>
    </row>
    <row r="569" spans="1:9">
      <c r="A569" s="10"/>
      <c r="C569" s="132">
        <v>80</v>
      </c>
      <c r="D569" s="133">
        <f>'[2]Publikime AL'!D696</f>
        <v>1220.45</v>
      </c>
      <c r="E569" s="133">
        <f>'[2]Publikime AL'!E696</f>
        <v>24.506076297778463</v>
      </c>
      <c r="I569" s="12"/>
    </row>
    <row r="570" spans="1:9">
      <c r="A570" s="10"/>
      <c r="C570" s="132">
        <v>81</v>
      </c>
      <c r="D570" s="133">
        <f>'[2]Publikime AL'!D697</f>
        <v>1319.49</v>
      </c>
      <c r="E570" s="133">
        <f>'[2]Publikime AL'!E697</f>
        <v>28.98631700777878</v>
      </c>
      <c r="I570" s="12"/>
    </row>
    <row r="571" spans="1:9">
      <c r="A571" s="10"/>
      <c r="C571" s="132">
        <v>82</v>
      </c>
      <c r="D571" s="133">
        <f>'[2]Publikime AL'!D698</f>
        <v>1273.4100000000001</v>
      </c>
      <c r="E571" s="133">
        <f>'[2]Publikime AL'!E698</f>
        <v>30.63602185777836</v>
      </c>
      <c r="I571" s="12"/>
    </row>
    <row r="572" spans="1:9">
      <c r="A572" s="10"/>
      <c r="C572" s="132">
        <v>83</v>
      </c>
      <c r="D572" s="133">
        <f>'[2]Publikime AL'!D699</f>
        <v>1149.94</v>
      </c>
      <c r="E572" s="133">
        <f>'[2]Publikime AL'!E699</f>
        <v>29.916816857778031</v>
      </c>
      <c r="I572" s="12"/>
    </row>
    <row r="573" spans="1:9">
      <c r="A573" s="10"/>
      <c r="C573" s="132">
        <v>84</v>
      </c>
      <c r="D573" s="133">
        <f>'[2]Publikime AL'!D700</f>
        <v>1135.75</v>
      </c>
      <c r="E573" s="133">
        <f>'[2]Publikime AL'!E700</f>
        <v>29.45716406777774</v>
      </c>
      <c r="I573" s="12"/>
    </row>
    <row r="574" spans="1:9">
      <c r="A574" s="10"/>
      <c r="C574" s="132">
        <v>85</v>
      </c>
      <c r="D574" s="133">
        <f>'[2]Publikime AL'!D701</f>
        <v>1089.17</v>
      </c>
      <c r="E574" s="133">
        <f>'[2]Publikime AL'!E701</f>
        <v>28.058832727778054</v>
      </c>
      <c r="I574" s="12"/>
    </row>
    <row r="575" spans="1:9">
      <c r="A575" s="10"/>
      <c r="C575" s="132">
        <v>86</v>
      </c>
      <c r="D575" s="133">
        <f>'[2]Publikime AL'!D702</f>
        <v>1148.6500000000001</v>
      </c>
      <c r="E575" s="133">
        <f>'[2]Publikime AL'!E702</f>
        <v>24.849675547777224</v>
      </c>
      <c r="I575" s="12"/>
    </row>
    <row r="576" spans="1:9">
      <c r="A576" s="10"/>
      <c r="C576" s="132">
        <v>87</v>
      </c>
      <c r="D576" s="133">
        <f>'[2]Publikime AL'!D703</f>
        <v>1191.8800000000001</v>
      </c>
      <c r="E576" s="133">
        <f>'[2]Publikime AL'!E703</f>
        <v>22.251516287777349</v>
      </c>
      <c r="I576" s="12"/>
    </row>
    <row r="577" spans="1:9">
      <c r="A577" s="10"/>
      <c r="C577" s="132">
        <v>88</v>
      </c>
      <c r="D577" s="133">
        <f>'[2]Publikime AL'!D704</f>
        <v>1243.9000000000001</v>
      </c>
      <c r="E577" s="133">
        <f>'[2]Publikime AL'!E704</f>
        <v>26.105366857778336</v>
      </c>
      <c r="I577" s="12"/>
    </row>
    <row r="578" spans="1:9">
      <c r="A578" s="10"/>
      <c r="C578" s="132">
        <v>89</v>
      </c>
      <c r="D578" s="133">
        <f>'[2]Publikime AL'!D705</f>
        <v>1381.87</v>
      </c>
      <c r="E578" s="133">
        <f>'[2]Publikime AL'!E705</f>
        <v>35.545287607777482</v>
      </c>
      <c r="I578" s="12"/>
    </row>
    <row r="579" spans="1:9">
      <c r="A579" s="10"/>
      <c r="C579" s="132">
        <v>90</v>
      </c>
      <c r="D579" s="133">
        <f>'[2]Publikime AL'!D706</f>
        <v>1503.96</v>
      </c>
      <c r="E579" s="133">
        <f>'[2]Publikime AL'!E706</f>
        <v>37.288761587778936</v>
      </c>
      <c r="I579" s="12"/>
    </row>
    <row r="580" spans="1:9">
      <c r="A580" s="10"/>
      <c r="C580" s="132">
        <v>91</v>
      </c>
      <c r="D580" s="133">
        <f>'[2]Publikime AL'!D707</f>
        <v>1506.75</v>
      </c>
      <c r="E580" s="133">
        <f>'[2]Publikime AL'!E707</f>
        <v>39.656577387776906</v>
      </c>
      <c r="I580" s="12"/>
    </row>
    <row r="581" spans="1:9">
      <c r="A581" s="10"/>
      <c r="C581" s="132">
        <v>92</v>
      </c>
      <c r="D581" s="133">
        <f>'[2]Publikime AL'!D708</f>
        <v>1465.58</v>
      </c>
      <c r="E581" s="133">
        <f>'[2]Publikime AL'!E708</f>
        <v>39.48720404777805</v>
      </c>
      <c r="I581" s="12"/>
    </row>
    <row r="582" spans="1:9">
      <c r="A582" s="10"/>
      <c r="C582" s="132">
        <v>93</v>
      </c>
      <c r="D582" s="133">
        <f>'[2]Publikime AL'!D709</f>
        <v>1426.03</v>
      </c>
      <c r="E582" s="133">
        <f>'[2]Publikime AL'!E709</f>
        <v>37.036107197777028</v>
      </c>
      <c r="I582" s="12"/>
    </row>
    <row r="583" spans="1:9">
      <c r="A583" s="10"/>
      <c r="C583" s="132">
        <v>94</v>
      </c>
      <c r="D583" s="133">
        <f>'[2]Publikime AL'!D710</f>
        <v>1285.8599999999999</v>
      </c>
      <c r="E583" s="133">
        <f>'[2]Publikime AL'!E710</f>
        <v>32.35813794777755</v>
      </c>
      <c r="I583" s="12"/>
    </row>
    <row r="584" spans="1:9">
      <c r="A584" s="10"/>
      <c r="C584" s="132">
        <v>95</v>
      </c>
      <c r="D584" s="133">
        <f>'[2]Publikime AL'!D711</f>
        <v>1099.24</v>
      </c>
      <c r="E584" s="133">
        <f>'[2]Publikime AL'!E711</f>
        <v>26.475417207777355</v>
      </c>
      <c r="I584" s="12"/>
    </row>
    <row r="585" spans="1:9">
      <c r="A585" s="10"/>
      <c r="C585" s="132">
        <v>96</v>
      </c>
      <c r="D585" s="133">
        <f>'[2]Publikime AL'!D712</f>
        <v>907.39</v>
      </c>
      <c r="E585" s="133">
        <f>'[2]Publikime AL'!E712</f>
        <v>17.049496937777803</v>
      </c>
      <c r="I585" s="12"/>
    </row>
    <row r="586" spans="1:9">
      <c r="A586" s="10"/>
      <c r="C586" s="132">
        <v>97</v>
      </c>
      <c r="D586" s="133">
        <f>'[2]Publikime AL'!D713</f>
        <v>748.87</v>
      </c>
      <c r="E586" s="133">
        <f>'[2]Publikime AL'!E713</f>
        <v>16.909296217777865</v>
      </c>
      <c r="I586" s="12"/>
    </row>
    <row r="587" spans="1:9">
      <c r="A587" s="10"/>
      <c r="C587" s="132">
        <v>98</v>
      </c>
      <c r="D587" s="133">
        <f>'[2]Publikime AL'!D714</f>
        <v>662.89</v>
      </c>
      <c r="E587" s="133">
        <f>'[2]Publikime AL'!E714</f>
        <v>15.593718937778249</v>
      </c>
      <c r="I587" s="12"/>
    </row>
    <row r="588" spans="1:9">
      <c r="A588" s="10"/>
      <c r="C588" s="132">
        <v>99</v>
      </c>
      <c r="D588" s="133">
        <f>'[2]Publikime AL'!D715</f>
        <v>621.08000000000004</v>
      </c>
      <c r="E588" s="133">
        <f>'[2]Publikime AL'!E715</f>
        <v>17.786415257777662</v>
      </c>
      <c r="I588" s="12"/>
    </row>
    <row r="589" spans="1:9">
      <c r="A589" s="10"/>
      <c r="C589" s="132">
        <v>100</v>
      </c>
      <c r="D589" s="133">
        <f>'[2]Publikime AL'!D716</f>
        <v>603.15</v>
      </c>
      <c r="E589" s="133">
        <f>'[2]Publikime AL'!E716</f>
        <v>15.615337117777699</v>
      </c>
      <c r="I589" s="12"/>
    </row>
    <row r="590" spans="1:9">
      <c r="A590" s="10"/>
      <c r="C590" s="132">
        <v>101</v>
      </c>
      <c r="D590" s="133">
        <f>'[2]Publikime AL'!D717</f>
        <v>612.65</v>
      </c>
      <c r="E590" s="133">
        <f>'[2]Publikime AL'!E717</f>
        <v>15.834227117777345</v>
      </c>
      <c r="I590" s="12"/>
    </row>
    <row r="591" spans="1:9">
      <c r="A591" s="10"/>
      <c r="C591" s="132">
        <v>102</v>
      </c>
      <c r="D591" s="133">
        <f>'[2]Publikime AL'!D718</f>
        <v>677.75</v>
      </c>
      <c r="E591" s="133">
        <f>'[2]Publikime AL'!E718</f>
        <v>13.406637647777416</v>
      </c>
      <c r="I591" s="12"/>
    </row>
    <row r="592" spans="1:9">
      <c r="A592" s="10"/>
      <c r="C592" s="132">
        <v>103</v>
      </c>
      <c r="D592" s="133">
        <f>'[2]Publikime AL'!D719</f>
        <v>834.77</v>
      </c>
      <c r="E592" s="133">
        <f>'[2]Publikime AL'!E719</f>
        <v>14.866394707777999</v>
      </c>
      <c r="I592" s="12"/>
    </row>
    <row r="593" spans="1:9">
      <c r="A593" s="10"/>
      <c r="C593" s="132">
        <v>104</v>
      </c>
      <c r="D593" s="133">
        <f>'[2]Publikime AL'!D720</f>
        <v>1137.3599999999999</v>
      </c>
      <c r="E593" s="133">
        <f>'[2]Publikime AL'!E720</f>
        <v>19.944525117777857</v>
      </c>
      <c r="I593" s="12"/>
    </row>
    <row r="594" spans="1:9">
      <c r="A594" s="10"/>
      <c r="C594" s="132">
        <v>105</v>
      </c>
      <c r="D594" s="133">
        <f>'[2]Publikime AL'!D721</f>
        <v>1244.1400000000001</v>
      </c>
      <c r="E594" s="133">
        <f>'[2]Publikime AL'!E721</f>
        <v>26.169109737777944</v>
      </c>
      <c r="I594" s="12"/>
    </row>
    <row r="595" spans="1:9">
      <c r="A595" s="10"/>
      <c r="C595" s="132">
        <v>106</v>
      </c>
      <c r="D595" s="133">
        <f>'[2]Publikime AL'!D722</f>
        <v>1181.3399999999999</v>
      </c>
      <c r="E595" s="133">
        <f>'[2]Publikime AL'!E722</f>
        <v>28.961797957778572</v>
      </c>
      <c r="I595" s="12"/>
    </row>
    <row r="596" spans="1:9">
      <c r="A596" s="10"/>
      <c r="C596" s="132">
        <v>107</v>
      </c>
      <c r="D596" s="133">
        <f>'[2]Publikime AL'!D723</f>
        <v>1179.68</v>
      </c>
      <c r="E596" s="133">
        <f>'[2]Publikime AL'!E723</f>
        <v>28.394294747778076</v>
      </c>
      <c r="I596" s="12"/>
    </row>
    <row r="597" spans="1:9">
      <c r="A597" s="10"/>
      <c r="C597" s="132">
        <v>108</v>
      </c>
      <c r="D597" s="133">
        <f>'[2]Publikime AL'!D724</f>
        <v>1147.06</v>
      </c>
      <c r="E597" s="133">
        <f>'[2]Publikime AL'!E724</f>
        <v>27.404504277777733</v>
      </c>
      <c r="I597" s="12"/>
    </row>
    <row r="598" spans="1:9">
      <c r="A598" s="10"/>
      <c r="C598" s="132">
        <v>109</v>
      </c>
      <c r="D598" s="133">
        <f>'[2]Publikime AL'!D725</f>
        <v>1131.5999999999999</v>
      </c>
      <c r="E598" s="133">
        <f>'[2]Publikime AL'!E725</f>
        <v>26.646577917777677</v>
      </c>
      <c r="I598" s="12"/>
    </row>
    <row r="599" spans="1:9">
      <c r="A599" s="10"/>
      <c r="C599" s="132">
        <v>110</v>
      </c>
      <c r="D599" s="133">
        <f>'[2]Publikime AL'!D726</f>
        <v>1166.8</v>
      </c>
      <c r="E599" s="133">
        <f>'[2]Publikime AL'!E726</f>
        <v>24.063326107776675</v>
      </c>
      <c r="I599" s="12"/>
    </row>
    <row r="600" spans="1:9">
      <c r="A600" s="10"/>
      <c r="C600" s="132">
        <v>111</v>
      </c>
      <c r="D600" s="133">
        <f>'[2]Publikime AL'!D727</f>
        <v>1218.29</v>
      </c>
      <c r="E600" s="133">
        <f>'[2]Publikime AL'!E727</f>
        <v>20.689493427778189</v>
      </c>
      <c r="I600" s="12"/>
    </row>
    <row r="601" spans="1:9">
      <c r="A601" s="10"/>
      <c r="C601" s="132">
        <v>112</v>
      </c>
      <c r="D601" s="133">
        <f>'[2]Publikime AL'!D728</f>
        <v>1286.79</v>
      </c>
      <c r="E601" s="133">
        <f>'[2]Publikime AL'!E728</f>
        <v>23.024151797778131</v>
      </c>
      <c r="I601" s="12"/>
    </row>
    <row r="602" spans="1:9">
      <c r="A602" s="10"/>
      <c r="C602" s="132">
        <v>113</v>
      </c>
      <c r="D602" s="133">
        <f>'[2]Publikime AL'!D729</f>
        <v>1422.26</v>
      </c>
      <c r="E602" s="133">
        <f>'[2]Publikime AL'!E729</f>
        <v>28.160905737778648</v>
      </c>
      <c r="I602" s="12"/>
    </row>
    <row r="603" spans="1:9">
      <c r="A603" s="10"/>
      <c r="C603" s="132">
        <v>114</v>
      </c>
      <c r="D603" s="133">
        <f>'[2]Publikime AL'!D730</f>
        <v>1496.71</v>
      </c>
      <c r="E603" s="133">
        <f>'[2]Publikime AL'!E730</f>
        <v>35.299052857777497</v>
      </c>
      <c r="I603" s="12"/>
    </row>
    <row r="604" spans="1:9">
      <c r="A604" s="10"/>
      <c r="C604" s="132">
        <v>115</v>
      </c>
      <c r="D604" s="133">
        <f>'[2]Publikime AL'!D731</f>
        <v>1494.8</v>
      </c>
      <c r="E604" s="133">
        <f>'[2]Publikime AL'!E731</f>
        <v>36.140081847777537</v>
      </c>
      <c r="I604" s="12"/>
    </row>
    <row r="605" spans="1:9">
      <c r="A605" s="10"/>
      <c r="C605" s="132">
        <v>116</v>
      </c>
      <c r="D605" s="133">
        <f>'[2]Publikime AL'!D732</f>
        <v>1446.94</v>
      </c>
      <c r="E605" s="133">
        <f>'[2]Publikime AL'!E732</f>
        <v>37.997648227777972</v>
      </c>
      <c r="I605" s="12"/>
    </row>
    <row r="606" spans="1:9">
      <c r="A606" s="10"/>
      <c r="C606" s="132">
        <v>117</v>
      </c>
      <c r="D606" s="133">
        <f>'[2]Publikime AL'!D733</f>
        <v>1392.16</v>
      </c>
      <c r="E606" s="133">
        <f>'[2]Publikime AL'!E733</f>
        <v>37.160055007776691</v>
      </c>
      <c r="I606" s="12"/>
    </row>
    <row r="607" spans="1:9">
      <c r="A607" s="10"/>
      <c r="C607" s="132">
        <v>118</v>
      </c>
      <c r="D607" s="133">
        <f>'[2]Publikime AL'!D734</f>
        <v>1291.26</v>
      </c>
      <c r="E607" s="133">
        <f>'[2]Publikime AL'!E734</f>
        <v>29.672922407778287</v>
      </c>
      <c r="I607" s="12"/>
    </row>
    <row r="608" spans="1:9">
      <c r="A608" s="10"/>
      <c r="C608" s="132">
        <v>119</v>
      </c>
      <c r="D608" s="133">
        <f>'[2]Publikime AL'!D735</f>
        <v>1151.55</v>
      </c>
      <c r="E608" s="133">
        <f>'[2]Publikime AL'!E735</f>
        <v>22.078878827778453</v>
      </c>
      <c r="I608" s="12"/>
    </row>
    <row r="609" spans="1:9">
      <c r="A609" s="10"/>
      <c r="C609" s="132">
        <v>120</v>
      </c>
      <c r="D609" s="133">
        <f>'[2]Publikime AL'!D736</f>
        <v>959.74</v>
      </c>
      <c r="E609" s="133">
        <f>'[2]Publikime AL'!E736</f>
        <v>16.839990167777614</v>
      </c>
      <c r="I609" s="12"/>
    </row>
    <row r="610" spans="1:9">
      <c r="A610" s="10"/>
      <c r="C610" s="132">
        <v>121</v>
      </c>
      <c r="D610" s="133">
        <f>'[2]Publikime AL'!D737</f>
        <v>773.29</v>
      </c>
      <c r="E610" s="133">
        <f>'[2]Publikime AL'!E737</f>
        <v>14.88764299777813</v>
      </c>
      <c r="I610" s="12"/>
    </row>
    <row r="611" spans="1:9">
      <c r="A611" s="10"/>
      <c r="C611" s="132">
        <v>122</v>
      </c>
      <c r="D611" s="133">
        <f>'[2]Publikime AL'!D738</f>
        <v>685.87</v>
      </c>
      <c r="E611" s="133">
        <f>'[2]Publikime AL'!E738</f>
        <v>14.080059817777965</v>
      </c>
      <c r="I611" s="12"/>
    </row>
    <row r="612" spans="1:9">
      <c r="A612" s="10"/>
      <c r="C612" s="132">
        <v>123</v>
      </c>
      <c r="D612" s="133">
        <f>'[2]Publikime AL'!D739</f>
        <v>624.92999999999995</v>
      </c>
      <c r="E612" s="133">
        <f>'[2]Publikime AL'!E739</f>
        <v>14.652160647777691</v>
      </c>
      <c r="I612" s="12"/>
    </row>
    <row r="613" spans="1:9">
      <c r="A613" s="10"/>
      <c r="C613" s="132">
        <v>124</v>
      </c>
      <c r="D613" s="133">
        <f>'[2]Publikime AL'!D740</f>
        <v>608.66999999999996</v>
      </c>
      <c r="E613" s="133">
        <f>'[2]Publikime AL'!E740</f>
        <v>15.046505087778314</v>
      </c>
      <c r="I613" s="12"/>
    </row>
    <row r="614" spans="1:9" ht="15.75" customHeight="1">
      <c r="A614" s="10"/>
      <c r="C614" s="132">
        <v>125</v>
      </c>
      <c r="D614" s="133">
        <f>'[2]Publikime AL'!D741</f>
        <v>609.42999999999995</v>
      </c>
      <c r="E614" s="133">
        <f>'[2]Publikime AL'!E741</f>
        <v>16.201498457777916</v>
      </c>
      <c r="I614" s="12"/>
    </row>
    <row r="615" spans="1:9">
      <c r="A615" s="10"/>
      <c r="C615" s="132">
        <v>126</v>
      </c>
      <c r="D615" s="133">
        <f>'[2]Publikime AL'!D742</f>
        <v>666.43</v>
      </c>
      <c r="E615" s="133">
        <f>'[2]Publikime AL'!E742</f>
        <v>14.693456207777899</v>
      </c>
      <c r="I615" s="12"/>
    </row>
    <row r="616" spans="1:9">
      <c r="A616" s="10"/>
      <c r="C616" s="132">
        <v>127</v>
      </c>
      <c r="D616" s="133">
        <f>'[2]Publikime AL'!D743</f>
        <v>788.53</v>
      </c>
      <c r="E616" s="133">
        <f>'[2]Publikime AL'!E743</f>
        <v>17.522391427778075</v>
      </c>
      <c r="I616" s="12"/>
    </row>
    <row r="617" spans="1:9">
      <c r="A617" s="10"/>
      <c r="C617" s="132">
        <v>128</v>
      </c>
      <c r="D617" s="133">
        <f>'[2]Publikime AL'!D744</f>
        <v>985.1</v>
      </c>
      <c r="E617" s="133">
        <f>'[2]Publikime AL'!E744</f>
        <v>24.695187107778111</v>
      </c>
      <c r="I617" s="12"/>
    </row>
    <row r="618" spans="1:9">
      <c r="A618" s="10"/>
      <c r="C618" s="132">
        <v>129</v>
      </c>
      <c r="D618" s="133">
        <f>'[2]Publikime AL'!D745</f>
        <v>1133.22</v>
      </c>
      <c r="E618" s="133">
        <f>'[2]Publikime AL'!E745</f>
        <v>30.324509347778076</v>
      </c>
      <c r="I618" s="12"/>
    </row>
    <row r="619" spans="1:9">
      <c r="A619" s="10"/>
      <c r="C619" s="132">
        <v>130</v>
      </c>
      <c r="D619" s="133">
        <f>'[2]Publikime AL'!D746</f>
        <v>1133.8800000000001</v>
      </c>
      <c r="E619" s="133">
        <f>'[2]Publikime AL'!E746</f>
        <v>31.409047947778618</v>
      </c>
      <c r="I619" s="12"/>
    </row>
    <row r="620" spans="1:9">
      <c r="A620" s="10"/>
      <c r="C620" s="132">
        <v>131</v>
      </c>
      <c r="D620" s="133">
        <f>'[2]Publikime AL'!D747</f>
        <v>1053.93</v>
      </c>
      <c r="E620" s="133">
        <f>'[2]Publikime AL'!E747</f>
        <v>34.361986407777522</v>
      </c>
      <c r="I620" s="12"/>
    </row>
    <row r="621" spans="1:9">
      <c r="A621" s="10"/>
      <c r="C621" s="132">
        <v>132</v>
      </c>
      <c r="D621" s="133">
        <f>'[2]Publikime AL'!D748</f>
        <v>1056.9000000000001</v>
      </c>
      <c r="E621" s="133">
        <f>'[2]Publikime AL'!E748</f>
        <v>33.663837897777057</v>
      </c>
      <c r="I621" s="12"/>
    </row>
    <row r="622" spans="1:9">
      <c r="A622" s="10"/>
      <c r="C622" s="132">
        <v>133</v>
      </c>
      <c r="D622" s="133">
        <f>'[2]Publikime AL'!D749</f>
        <v>1062.8900000000001</v>
      </c>
      <c r="E622" s="133">
        <f>'[2]Publikime AL'!E749</f>
        <v>31.749594227777607</v>
      </c>
      <c r="I622" s="12"/>
    </row>
    <row r="623" spans="1:9">
      <c r="A623" s="10"/>
      <c r="C623" s="132">
        <v>134</v>
      </c>
      <c r="D623" s="133">
        <f>'[2]Publikime AL'!D750</f>
        <v>1047.72</v>
      </c>
      <c r="E623" s="133">
        <f>'[2]Publikime AL'!E750</f>
        <v>29.526312857777839</v>
      </c>
      <c r="I623" s="12"/>
    </row>
    <row r="624" spans="1:9">
      <c r="A624" s="10"/>
      <c r="C624" s="132">
        <v>135</v>
      </c>
      <c r="D624" s="133">
        <f>'[2]Publikime AL'!D751</f>
        <v>1093.58</v>
      </c>
      <c r="E624" s="133">
        <f>'[2]Publikime AL'!E751</f>
        <v>24.724840337777323</v>
      </c>
      <c r="I624" s="12"/>
    </row>
    <row r="625" spans="1:9">
      <c r="A625" s="10"/>
      <c r="C625" s="132">
        <v>136</v>
      </c>
      <c r="D625" s="133">
        <f>'[2]Publikime AL'!D752</f>
        <v>1175.97</v>
      </c>
      <c r="E625" s="133">
        <f>'[2]Publikime AL'!E752</f>
        <v>22.774284217777677</v>
      </c>
      <c r="I625" s="12"/>
    </row>
    <row r="626" spans="1:9">
      <c r="A626" s="10"/>
      <c r="C626" s="132">
        <v>137</v>
      </c>
      <c r="D626" s="133">
        <f>'[2]Publikime AL'!D753</f>
        <v>1343.92</v>
      </c>
      <c r="E626" s="133">
        <f>'[2]Publikime AL'!E753</f>
        <v>29.082220977777524</v>
      </c>
      <c r="I626" s="12"/>
    </row>
    <row r="627" spans="1:9">
      <c r="A627" s="10"/>
      <c r="C627" s="132">
        <v>138</v>
      </c>
      <c r="D627" s="133">
        <f>'[2]Publikime AL'!D754</f>
        <v>1472.95</v>
      </c>
      <c r="E627" s="133">
        <f>'[2]Publikime AL'!E754</f>
        <v>33.65438307777822</v>
      </c>
      <c r="I627" s="12"/>
    </row>
    <row r="628" spans="1:9">
      <c r="A628" s="10"/>
      <c r="C628" s="132">
        <v>139</v>
      </c>
      <c r="D628" s="133">
        <f>'[2]Publikime AL'!D755</f>
        <v>1468.98</v>
      </c>
      <c r="E628" s="133">
        <f>'[2]Publikime AL'!E755</f>
        <v>33.617437297777087</v>
      </c>
      <c r="I628" s="12"/>
    </row>
    <row r="629" spans="1:9">
      <c r="A629" s="10"/>
      <c r="C629" s="132">
        <v>140</v>
      </c>
      <c r="D629" s="133">
        <f>'[2]Publikime AL'!D756</f>
        <v>1440.28</v>
      </c>
      <c r="E629" s="133">
        <f>'[2]Publikime AL'!E756</f>
        <v>31.780155607777488</v>
      </c>
      <c r="I629" s="12"/>
    </row>
    <row r="630" spans="1:9">
      <c r="A630" s="10"/>
      <c r="C630" s="132">
        <v>141</v>
      </c>
      <c r="D630" s="133">
        <f>'[2]Publikime AL'!D757</f>
        <v>1402.75</v>
      </c>
      <c r="E630" s="133">
        <f>'[2]Publikime AL'!E757</f>
        <v>29.816691487778144</v>
      </c>
      <c r="I630" s="12"/>
    </row>
    <row r="631" spans="1:9">
      <c r="A631" s="10"/>
      <c r="C631" s="132">
        <v>142</v>
      </c>
      <c r="D631" s="133">
        <f>'[2]Publikime AL'!D758</f>
        <v>1285.53</v>
      </c>
      <c r="E631" s="133">
        <f>'[2]Publikime AL'!E758</f>
        <v>26.689665357777812</v>
      </c>
      <c r="I631" s="12"/>
    </row>
    <row r="632" spans="1:9">
      <c r="A632" s="10"/>
      <c r="C632" s="132">
        <v>143</v>
      </c>
      <c r="D632" s="133">
        <f>'[2]Publikime AL'!D759</f>
        <v>1112.78</v>
      </c>
      <c r="E632" s="133">
        <f>'[2]Publikime AL'!E759</f>
        <v>20.344935757778103</v>
      </c>
      <c r="I632" s="12"/>
    </row>
    <row r="633" spans="1:9">
      <c r="A633" s="10"/>
      <c r="C633" s="132">
        <v>144</v>
      </c>
      <c r="D633" s="133">
        <f>'[2]Publikime AL'!D760</f>
        <v>893.29</v>
      </c>
      <c r="E633" s="133">
        <f>'[2]Publikime AL'!E760</f>
        <v>19.117779357777863</v>
      </c>
      <c r="I633" s="12"/>
    </row>
    <row r="634" spans="1:9">
      <c r="A634" s="10"/>
      <c r="C634" s="132">
        <v>145</v>
      </c>
      <c r="D634" s="133">
        <f>'[2]Publikime AL'!D761</f>
        <v>774.62</v>
      </c>
      <c r="E634" s="133">
        <f>'[2]Publikime AL'!E761</f>
        <v>15.743530107777815</v>
      </c>
      <c r="I634" s="12"/>
    </row>
    <row r="635" spans="1:9">
      <c r="A635" s="10"/>
      <c r="C635" s="132">
        <v>146</v>
      </c>
      <c r="D635" s="133">
        <f>'[2]Publikime AL'!D762</f>
        <v>682.32</v>
      </c>
      <c r="E635" s="133">
        <f>'[2]Publikime AL'!E762</f>
        <v>14.236694627777297</v>
      </c>
      <c r="I635" s="12"/>
    </row>
    <row r="636" spans="1:9">
      <c r="A636" s="10"/>
      <c r="C636" s="132">
        <v>147</v>
      </c>
      <c r="D636" s="133">
        <f>'[2]Publikime AL'!D763</f>
        <v>649.04</v>
      </c>
      <c r="E636" s="133">
        <f>'[2]Publikime AL'!E763</f>
        <v>14.660266967778171</v>
      </c>
      <c r="I636" s="12"/>
    </row>
    <row r="637" spans="1:9">
      <c r="A637" s="10"/>
      <c r="C637" s="132">
        <v>148</v>
      </c>
      <c r="D637" s="133">
        <f>'[2]Publikime AL'!D764</f>
        <v>634.35</v>
      </c>
      <c r="E637" s="133">
        <f>'[2]Publikime AL'!E764</f>
        <v>14.634010467778239</v>
      </c>
      <c r="I637" s="12"/>
    </row>
    <row r="638" spans="1:9">
      <c r="A638" s="10"/>
      <c r="C638" s="132">
        <v>149</v>
      </c>
      <c r="D638" s="133">
        <f>'[2]Publikime AL'!D765</f>
        <v>648.19000000000005</v>
      </c>
      <c r="E638" s="133">
        <f>'[2]Publikime AL'!E765</f>
        <v>14.762833367777716</v>
      </c>
      <c r="I638" s="12"/>
    </row>
    <row r="639" spans="1:9">
      <c r="A639" s="10"/>
      <c r="C639" s="132">
        <v>150</v>
      </c>
      <c r="D639" s="133">
        <f>'[2]Publikime AL'!D766</f>
        <v>723.76</v>
      </c>
      <c r="E639" s="133">
        <f>'[2]Publikime AL'!E766</f>
        <v>14.985922497777892</v>
      </c>
      <c r="I639" s="12"/>
    </row>
    <row r="640" spans="1:9">
      <c r="A640" s="10"/>
      <c r="C640" s="132">
        <v>151</v>
      </c>
      <c r="D640" s="133">
        <f>'[2]Publikime AL'!D767</f>
        <v>954.1</v>
      </c>
      <c r="E640" s="133">
        <f>'[2]Publikime AL'!E767</f>
        <v>18.006265187776989</v>
      </c>
      <c r="I640" s="12"/>
    </row>
    <row r="641" spans="1:9">
      <c r="A641" s="10"/>
      <c r="C641" s="132">
        <v>152</v>
      </c>
      <c r="D641" s="133">
        <f>'[2]Publikime AL'!D768</f>
        <v>1247.51</v>
      </c>
      <c r="E641" s="133">
        <f>'[2]Publikime AL'!E768</f>
        <v>22.670294287777779</v>
      </c>
      <c r="I641" s="12"/>
    </row>
    <row r="642" spans="1:9">
      <c r="A642" s="10"/>
      <c r="C642" s="132">
        <v>153</v>
      </c>
      <c r="D642" s="133">
        <f>'[2]Publikime AL'!D769</f>
        <v>1283.99</v>
      </c>
      <c r="E642" s="133">
        <f>'[2]Publikime AL'!E769</f>
        <v>22.378817167777243</v>
      </c>
      <c r="I642" s="12"/>
    </row>
    <row r="643" spans="1:9">
      <c r="A643" s="10"/>
      <c r="C643" s="132">
        <v>154</v>
      </c>
      <c r="D643" s="133">
        <f>'[2]Publikime AL'!D770</f>
        <v>1222.26</v>
      </c>
      <c r="E643" s="133">
        <f>'[2]Publikime AL'!E770</f>
        <v>23.078559127777453</v>
      </c>
      <c r="I643" s="12"/>
    </row>
    <row r="644" spans="1:9">
      <c r="A644" s="10"/>
      <c r="C644" s="132">
        <v>155</v>
      </c>
      <c r="D644" s="133">
        <f>'[2]Publikime AL'!D771</f>
        <v>1129.82</v>
      </c>
      <c r="E644" s="133">
        <f>'[2]Publikime AL'!E771</f>
        <v>24.425517187778951</v>
      </c>
      <c r="I644" s="12"/>
    </row>
    <row r="645" spans="1:9">
      <c r="A645" s="10"/>
      <c r="C645" s="132">
        <v>156</v>
      </c>
      <c r="D645" s="133">
        <f>'[2]Publikime AL'!D772</f>
        <v>1077.97</v>
      </c>
      <c r="E645" s="133">
        <f>'[2]Publikime AL'!E772</f>
        <v>22.103329667777643</v>
      </c>
      <c r="I645" s="12"/>
    </row>
    <row r="646" spans="1:9">
      <c r="A646" s="10"/>
      <c r="C646" s="132">
        <v>157</v>
      </c>
      <c r="D646" s="133">
        <f>'[2]Publikime AL'!D773</f>
        <v>1062.0999999999999</v>
      </c>
      <c r="E646" s="133">
        <f>'[2]Publikime AL'!E773</f>
        <v>20.34678331777809</v>
      </c>
      <c r="I646" s="12"/>
    </row>
    <row r="647" spans="1:9">
      <c r="A647" s="10"/>
      <c r="C647" s="132">
        <v>158</v>
      </c>
      <c r="D647" s="133">
        <f>'[2]Publikime AL'!D774</f>
        <v>1115.31</v>
      </c>
      <c r="E647" s="133">
        <f>'[2]Publikime AL'!E774</f>
        <v>17.661028497778716</v>
      </c>
      <c r="I647" s="12"/>
    </row>
    <row r="648" spans="1:9">
      <c r="A648" s="10"/>
      <c r="C648" s="132">
        <v>159</v>
      </c>
      <c r="D648" s="133">
        <f>'[2]Publikime AL'!D775</f>
        <v>1178.7</v>
      </c>
      <c r="E648" s="133">
        <f>'[2]Publikime AL'!E775</f>
        <v>18.175969017777561</v>
      </c>
      <c r="I648" s="12"/>
    </row>
    <row r="649" spans="1:9">
      <c r="A649" s="10"/>
      <c r="C649" s="132">
        <v>160</v>
      </c>
      <c r="D649" s="133">
        <f>'[2]Publikime AL'!D776</f>
        <v>1250.24</v>
      </c>
      <c r="E649" s="133">
        <f>'[2]Publikime AL'!E776</f>
        <v>25.398282327778134</v>
      </c>
      <c r="I649" s="12"/>
    </row>
    <row r="650" spans="1:9">
      <c r="A650" s="10"/>
      <c r="C650" s="132">
        <v>161</v>
      </c>
      <c r="D650" s="133">
        <f>'[2]Publikime AL'!D777</f>
        <v>1392.29</v>
      </c>
      <c r="E650" s="133">
        <f>'[2]Publikime AL'!E777</f>
        <v>30.632097747776925</v>
      </c>
      <c r="I650" s="12"/>
    </row>
    <row r="651" spans="1:9">
      <c r="A651" s="10"/>
      <c r="C651" s="132">
        <v>162</v>
      </c>
      <c r="D651" s="133">
        <f>'[2]Publikime AL'!D778</f>
        <v>1530.43</v>
      </c>
      <c r="E651" s="133">
        <f>'[2]Publikime AL'!E778</f>
        <v>34.036629607776604</v>
      </c>
      <c r="I651" s="12"/>
    </row>
    <row r="652" spans="1:9">
      <c r="A652" s="10"/>
      <c r="C652" s="132">
        <v>163</v>
      </c>
      <c r="D652" s="133">
        <f>'[2]Publikime AL'!D779</f>
        <v>1536.82</v>
      </c>
      <c r="E652" s="133">
        <f>'[2]Publikime AL'!E779</f>
        <v>33.696627117777098</v>
      </c>
      <c r="I652" s="12"/>
    </row>
    <row r="653" spans="1:9">
      <c r="A653" s="10"/>
      <c r="C653" s="132">
        <v>164</v>
      </c>
      <c r="D653" s="133">
        <f>'[2]Publikime AL'!D780</f>
        <v>1525.13</v>
      </c>
      <c r="E653" s="133">
        <f>'[2]Publikime AL'!E780</f>
        <v>33.577914577778074</v>
      </c>
      <c r="I653" s="12"/>
    </row>
    <row r="654" spans="1:9">
      <c r="A654" s="10"/>
      <c r="C654" s="132">
        <v>165</v>
      </c>
      <c r="D654" s="133">
        <f>'[2]Publikime AL'!D781</f>
        <v>1477.58</v>
      </c>
      <c r="E654" s="133">
        <f>'[2]Publikime AL'!E781</f>
        <v>31.507311697776913</v>
      </c>
      <c r="I654" s="12"/>
    </row>
    <row r="655" spans="1:9">
      <c r="A655" s="10"/>
      <c r="C655" s="132">
        <v>166</v>
      </c>
      <c r="D655" s="133">
        <f>'[2]Publikime AL'!D782</f>
        <v>1354.53</v>
      </c>
      <c r="E655" s="133">
        <f>'[2]Publikime AL'!E782</f>
        <v>28.329525277777975</v>
      </c>
      <c r="I655" s="12"/>
    </row>
    <row r="656" spans="1:9">
      <c r="A656" s="10"/>
      <c r="C656" s="132">
        <v>167</v>
      </c>
      <c r="D656" s="133">
        <f>'[2]Publikime AL'!D783</f>
        <v>1145.31</v>
      </c>
      <c r="E656" s="133">
        <f>'[2]Publikime AL'!E783</f>
        <v>21.397396017776828</v>
      </c>
      <c r="I656" s="12"/>
    </row>
    <row r="657" spans="1:9">
      <c r="A657" s="10"/>
      <c r="C657" s="134">
        <v>168</v>
      </c>
      <c r="D657" s="133">
        <f>'[2]Publikime AL'!D784</f>
        <v>927.12</v>
      </c>
      <c r="E657" s="133">
        <f>'[2]Publikime AL'!E784</f>
        <v>16.18306446777774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33" t="s">
        <v>367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f>'[2]Publikime AL'!D817</f>
        <v>22000</v>
      </c>
      <c r="E662" s="140">
        <f>'[2]Publikime AL'!E817</f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f>'[2]Publikime AL'!D818</f>
        <v>21000</v>
      </c>
      <c r="E663" s="140">
        <f>'[2]Publikime AL'!E818</f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f>'[2]Publikime AL'!D819</f>
        <v>20000</v>
      </c>
      <c r="E664" s="140">
        <f>'[2]Publikime AL'!E819</f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f>'[2]Publikime AL'!D820</f>
        <v>19000</v>
      </c>
      <c r="E665" s="140">
        <f>'[2]Publikime AL'!E820</f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f>'[2]Publikime AL'!D821</f>
        <v>19000</v>
      </c>
      <c r="E666" s="140">
        <f>'[2]Publikime AL'!E821</f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f>'[2]Publikime AL'!D822</f>
        <v>19000</v>
      </c>
      <c r="E667" s="140">
        <f>'[2]Publikime AL'!E822</f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f>'[2]Publikime AL'!D823</f>
        <v>20000</v>
      </c>
      <c r="E668" s="140">
        <f>'[2]Publikime AL'!E823</f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f>'[2]Publikime AL'!D824</f>
        <v>20000</v>
      </c>
      <c r="E669" s="140">
        <f>'[2]Publikime AL'!E824</f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f>'[2]Publikime AL'!D825</f>
        <v>19000</v>
      </c>
      <c r="E670" s="140">
        <f>'[2]Publikime AL'!E825</f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f>'[2]Publikime AL'!D826</f>
        <v>20000</v>
      </c>
      <c r="E671" s="140">
        <f>'[2]Publikime AL'!E826</f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f>'[2]Publikime AL'!D827</f>
        <v>21000</v>
      </c>
      <c r="E672" s="140">
        <f>'[2]Publikime AL'!E827</f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f>'[2]Publikime AL'!D828</f>
        <v>22000</v>
      </c>
      <c r="E673" s="140">
        <f>'[2]Publikime AL'!E828</f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33" t="s">
        <v>372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tr">
        <f>'[2]W-1'!B217</f>
        <v>22.12.2025</v>
      </c>
      <c r="C677" s="168" t="str">
        <f>'[2]W-1'!C217</f>
        <v>23.12.2025</v>
      </c>
      <c r="D677" s="168" t="str">
        <f>'[2]W-1'!D217</f>
        <v>25.12.2025</v>
      </c>
      <c r="E677" s="168" t="str">
        <f>'[2]W-1'!E217</f>
        <v>25.12.2025</v>
      </c>
      <c r="F677" s="168" t="str">
        <f>'[2]W-1'!F217</f>
        <v>26.12.2025</v>
      </c>
      <c r="G677" s="168" t="str">
        <f>'[2]W-1'!G217</f>
        <v>27.12.2025</v>
      </c>
      <c r="H677" s="168" t="str">
        <f>'[2]W-1'!H217</f>
        <v>28.12.2025</v>
      </c>
      <c r="I677" s="130"/>
    </row>
    <row r="678" spans="1:9">
      <c r="A678" s="20" t="s">
        <v>11</v>
      </c>
      <c r="B678" s="19">
        <f>'[2]W-1'!B218</f>
        <v>10.236994847777737</v>
      </c>
      <c r="C678" s="19">
        <f>'[2]W-1'!C218</f>
        <v>10.86635465777772</v>
      </c>
      <c r="D678" s="19">
        <f>'[2]W-1'!D218</f>
        <v>10.815461227777519</v>
      </c>
      <c r="E678" s="19">
        <f>'[2]W-1'!E218</f>
        <v>12.2198454677781</v>
      </c>
      <c r="F678" s="19">
        <f>'[2]W-1'!F218</f>
        <v>13.406637647777416</v>
      </c>
      <c r="G678" s="19">
        <f>'[2]W-1'!G218</f>
        <v>14.080059817777965</v>
      </c>
      <c r="H678" s="19">
        <f>'[2]W-1'!H218</f>
        <v>14.236694627777297</v>
      </c>
      <c r="I678" s="130"/>
    </row>
    <row r="679" spans="1:9">
      <c r="A679" s="20" t="s">
        <v>12</v>
      </c>
      <c r="B679" s="19">
        <f>'[2]W-1'!B219</f>
        <v>46.819039777778016</v>
      </c>
      <c r="C679" s="19">
        <f>'[2]W-1'!C219</f>
        <v>32.626155317777602</v>
      </c>
      <c r="D679" s="19">
        <f>'[2]W-1'!D219</f>
        <v>38.422909307777218</v>
      </c>
      <c r="E679" s="19">
        <f>'[2]W-1'!E219</f>
        <v>39.656577387776906</v>
      </c>
      <c r="F679" s="19">
        <f>'[2]W-1'!F219</f>
        <v>37.997648227777972</v>
      </c>
      <c r="G679" s="19">
        <f>'[2]W-1'!G219</f>
        <v>34.361986407777522</v>
      </c>
      <c r="H679" s="19">
        <f>'[2]W-1'!H219</f>
        <v>34.036629607776604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33" t="s">
        <v>374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33" t="s">
        <v>377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2025-12-22T08:49:14Z</dcterms:modified>
</cp:coreProperties>
</file>